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1760" tabRatio="500" firstSheet="1" activeTab="1"/>
  </bookViews>
  <sheets>
    <sheet name="előnevezés-eredeti" sheetId="1" state="hidden" r:id="rId1"/>
    <sheet name="eredmények " sheetId="3" r:id="rId2"/>
  </sheets>
  <externalReferences>
    <externalReference r:id="rId3"/>
  </externalReferences>
  <definedNames>
    <definedName name="_xlnm._FilterDatabase" localSheetId="0" hidden="1">'előnevezés-eredeti'!$A$1:$V$169</definedName>
    <definedName name="_xlnm._FilterDatabase" localSheetId="1" hidden="1">'eredmények '!$A$1:$R$124</definedName>
    <definedName name="ad_nem">[1]nevezés!$X$2:$X$3</definedName>
    <definedName name="AE_egy" localSheetId="1">[1]nevezés!#REF!</definedName>
    <definedName name="AE_egy">[1]nevezés!#REF!</definedName>
    <definedName name="AL_kor">[1]nevezés!$V$2:$V$7</definedName>
    <definedName name="AN_kat">[1]nevezés!$W$2:$W$10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47" i="3"/>
  <c r="P47" s="1"/>
  <c r="Q47"/>
  <c r="O21"/>
  <c r="P21" s="1"/>
  <c r="Q21"/>
  <c r="O31"/>
  <c r="P31" s="1"/>
  <c r="Q31"/>
  <c r="O104"/>
  <c r="P104" s="1"/>
  <c r="Q104"/>
  <c r="O76"/>
  <c r="P76" s="1"/>
  <c r="Q76"/>
  <c r="O77"/>
  <c r="P77" s="1"/>
  <c r="Q77"/>
  <c r="O67"/>
  <c r="P67" s="1"/>
  <c r="Q67"/>
  <c r="O114"/>
  <c r="P114" s="1"/>
  <c r="Q114"/>
  <c r="O69"/>
  <c r="P69" s="1"/>
  <c r="Q69"/>
  <c r="O19"/>
  <c r="P19" s="1"/>
  <c r="Q19"/>
  <c r="O22"/>
  <c r="P22" s="1"/>
  <c r="Q22"/>
  <c r="O78"/>
  <c r="P78" s="1"/>
  <c r="Q78"/>
  <c r="O18"/>
  <c r="P18" s="1"/>
  <c r="Q18"/>
  <c r="O10"/>
  <c r="P10" s="1"/>
  <c r="Q10"/>
  <c r="O16"/>
  <c r="P16" s="1"/>
  <c r="Q16"/>
  <c r="O35"/>
  <c r="P35" s="1"/>
  <c r="Q35"/>
  <c r="O49"/>
  <c r="P49" s="1"/>
  <c r="Q49"/>
  <c r="O73"/>
  <c r="P73" s="1"/>
  <c r="Q73"/>
  <c r="O46"/>
  <c r="P46" s="1"/>
  <c r="Q46"/>
  <c r="O105"/>
  <c r="P105" s="1"/>
  <c r="Q105"/>
  <c r="O101"/>
  <c r="P101" s="1"/>
  <c r="Q101"/>
  <c r="O58"/>
  <c r="P58" s="1"/>
  <c r="Q58"/>
  <c r="O74"/>
  <c r="P74" s="1"/>
  <c r="Q74"/>
  <c r="O50"/>
  <c r="P50" s="1"/>
  <c r="Q50"/>
  <c r="O12"/>
  <c r="P12" s="1"/>
  <c r="Q12"/>
  <c r="O13"/>
  <c r="P13" s="1"/>
  <c r="Q13"/>
  <c r="O91"/>
  <c r="P91" s="1"/>
  <c r="Q91"/>
  <c r="O80"/>
  <c r="P80" s="1"/>
  <c r="Q80"/>
  <c r="O51"/>
  <c r="P51" s="1"/>
  <c r="Q51"/>
  <c r="O122"/>
  <c r="P122" s="1"/>
  <c r="Q122"/>
  <c r="O107"/>
  <c r="P107" s="1"/>
  <c r="Q107"/>
  <c r="O5"/>
  <c r="P5" s="1"/>
  <c r="Q5"/>
  <c r="O36"/>
  <c r="P36" s="1"/>
  <c r="Q36"/>
  <c r="O117"/>
  <c r="P117" s="1"/>
  <c r="Q117"/>
  <c r="O102"/>
  <c r="P102" s="1"/>
  <c r="Q102"/>
  <c r="O71"/>
  <c r="P71" s="1"/>
  <c r="Q71"/>
  <c r="O88"/>
  <c r="P88" s="1"/>
  <c r="Q88"/>
  <c r="O62"/>
  <c r="P62" s="1"/>
  <c r="Q62"/>
  <c r="O55"/>
  <c r="P55" s="1"/>
  <c r="Q55"/>
  <c r="O99"/>
  <c r="P99" s="1"/>
  <c r="Q99"/>
  <c r="O53"/>
  <c r="P53" s="1"/>
  <c r="Q53"/>
  <c r="O34"/>
  <c r="P34" s="1"/>
  <c r="Q34"/>
  <c r="O113"/>
  <c r="P113" s="1"/>
  <c r="Q113"/>
  <c r="O94"/>
  <c r="P94" s="1"/>
  <c r="Q94"/>
  <c r="O66"/>
  <c r="P66" s="1"/>
  <c r="Q66"/>
  <c r="O17"/>
  <c r="P17" s="1"/>
  <c r="Q17"/>
  <c r="O9"/>
  <c r="P9" s="1"/>
  <c r="Q9"/>
  <c r="O8"/>
  <c r="P8" s="1"/>
  <c r="Q8"/>
  <c r="O3"/>
  <c r="P3" s="1"/>
  <c r="Q3"/>
  <c r="O6"/>
  <c r="P6" s="1"/>
  <c r="Q6"/>
  <c r="O123"/>
  <c r="P123" s="1"/>
  <c r="Q123"/>
  <c r="O61"/>
  <c r="P61" s="1"/>
  <c r="Q61"/>
  <c r="O68"/>
  <c r="P68" s="1"/>
  <c r="Q68"/>
  <c r="O48"/>
  <c r="P48" s="1"/>
  <c r="Q48"/>
  <c r="O57"/>
  <c r="P57" s="1"/>
  <c r="Q57"/>
  <c r="O27"/>
  <c r="P27" s="1"/>
  <c r="Q27"/>
  <c r="O24"/>
  <c r="P24" s="1"/>
  <c r="Q24"/>
  <c r="O38"/>
  <c r="P38" s="1"/>
  <c r="Q38"/>
  <c r="O110"/>
  <c r="P110" s="1"/>
  <c r="Q110"/>
  <c r="O59"/>
  <c r="P59" s="1"/>
  <c r="Q59"/>
  <c r="O60"/>
  <c r="P60" s="1"/>
  <c r="Q60"/>
  <c r="O52"/>
  <c r="P52" s="1"/>
  <c r="Q52"/>
  <c r="O84"/>
  <c r="P84" s="1"/>
  <c r="Q84"/>
  <c r="O81"/>
  <c r="P81" s="1"/>
  <c r="Q81"/>
  <c r="O119"/>
  <c r="P119" s="1"/>
  <c r="Q119"/>
  <c r="O89"/>
  <c r="P89" s="1"/>
  <c r="Q89"/>
  <c r="O15"/>
  <c r="P15" s="1"/>
  <c r="Q15"/>
  <c r="O37"/>
  <c r="P37" s="1"/>
  <c r="Q37"/>
  <c r="O98"/>
  <c r="P98" s="1"/>
  <c r="Q98"/>
  <c r="O92"/>
  <c r="P92" s="1"/>
  <c r="Q92"/>
  <c r="O100"/>
  <c r="P100" s="1"/>
  <c r="Q100"/>
  <c r="O4"/>
  <c r="P4" s="1"/>
  <c r="Q4"/>
  <c r="O86"/>
  <c r="P86" s="1"/>
  <c r="Q86"/>
  <c r="O32"/>
  <c r="P32" s="1"/>
  <c r="Q32"/>
  <c r="O28"/>
  <c r="P28" s="1"/>
  <c r="Q28"/>
  <c r="O33"/>
  <c r="P33" s="1"/>
  <c r="Q33"/>
  <c r="O95"/>
  <c r="P95" s="1"/>
  <c r="Q95"/>
  <c r="O41"/>
  <c r="P41" s="1"/>
  <c r="Q41"/>
  <c r="O93"/>
  <c r="P93" s="1"/>
  <c r="Q93"/>
  <c r="O72"/>
  <c r="P72" s="1"/>
  <c r="Q72"/>
  <c r="O56"/>
  <c r="P56" s="1"/>
  <c r="Q56"/>
  <c r="O42"/>
  <c r="P42" s="1"/>
  <c r="Q42"/>
  <c r="O64"/>
  <c r="P64" s="1"/>
  <c r="Q64"/>
  <c r="O25"/>
  <c r="P25" s="1"/>
  <c r="Q25"/>
  <c r="O39"/>
  <c r="P39" s="1"/>
  <c r="Q39"/>
  <c r="O2"/>
  <c r="P2" s="1"/>
  <c r="Q2"/>
  <c r="O45"/>
  <c r="P45" s="1"/>
  <c r="Q45"/>
  <c r="O108"/>
  <c r="P108" s="1"/>
  <c r="Q108"/>
  <c r="O29"/>
  <c r="P29" s="1"/>
  <c r="Q29"/>
  <c r="O26"/>
  <c r="P26" s="1"/>
  <c r="Q26"/>
  <c r="O121"/>
  <c r="P121" s="1"/>
  <c r="Q121"/>
  <c r="O54"/>
  <c r="P54" s="1"/>
  <c r="Q54"/>
  <c r="O40"/>
  <c r="P40" s="1"/>
  <c r="Q40"/>
  <c r="O14"/>
  <c r="P14" s="1"/>
  <c r="Q14"/>
  <c r="O44"/>
  <c r="P44" s="1"/>
  <c r="Q44"/>
  <c r="O90"/>
  <c r="P90" s="1"/>
  <c r="Q90"/>
  <c r="O70"/>
  <c r="P70" s="1"/>
  <c r="Q70"/>
  <c r="O30"/>
  <c r="P30" s="1"/>
  <c r="Q30"/>
  <c r="O63"/>
  <c r="P63" s="1"/>
  <c r="Q63"/>
  <c r="O82"/>
  <c r="P82" s="1"/>
  <c r="Q82"/>
  <c r="O112"/>
  <c r="P112" s="1"/>
  <c r="Q112"/>
  <c r="O111"/>
  <c r="P111" s="1"/>
  <c r="Q111"/>
  <c r="O20"/>
  <c r="P20" s="1"/>
  <c r="Q20"/>
  <c r="O118"/>
  <c r="P118" s="1"/>
  <c r="Q118"/>
  <c r="O23"/>
  <c r="P23" s="1"/>
  <c r="Q23"/>
  <c r="O109"/>
  <c r="P109" s="1"/>
  <c r="Q109"/>
  <c r="O115"/>
  <c r="P115" s="1"/>
  <c r="Q115"/>
  <c r="O11"/>
  <c r="P11" s="1"/>
  <c r="Q11"/>
  <c r="O97"/>
  <c r="P97" s="1"/>
  <c r="Q97"/>
  <c r="O96"/>
  <c r="P96" s="1"/>
  <c r="Q96"/>
  <c r="O65"/>
  <c r="P65" s="1"/>
  <c r="Q65"/>
  <c r="O106"/>
  <c r="P106" s="1"/>
  <c r="Q106"/>
  <c r="O116"/>
  <c r="P116" s="1"/>
  <c r="Q116"/>
  <c r="O120"/>
  <c r="P120" s="1"/>
  <c r="Q120"/>
  <c r="O75"/>
  <c r="P75" s="1"/>
  <c r="Q75"/>
  <c r="O87"/>
  <c r="P87" s="1"/>
  <c r="Q87"/>
  <c r="O85"/>
  <c r="P85" s="1"/>
  <c r="Q85"/>
  <c r="O103"/>
  <c r="P103" s="1"/>
  <c r="Q103"/>
  <c r="O83"/>
  <c r="P83" s="1"/>
  <c r="Q83"/>
  <c r="O43"/>
  <c r="P43" s="1"/>
  <c r="Q43"/>
  <c r="O7"/>
  <c r="P7" s="1"/>
  <c r="Q7"/>
  <c r="Q79"/>
  <c r="O79"/>
  <c r="P79" s="1"/>
  <c r="I171" i="1"/>
  <c r="H171"/>
  <c r="G171"/>
  <c r="V169"/>
  <c r="T169"/>
  <c r="U169" s="1"/>
  <c r="J169"/>
  <c r="V168"/>
  <c r="T168"/>
  <c r="U168" s="1"/>
  <c r="J168"/>
  <c r="V167"/>
  <c r="T167"/>
  <c r="U167" s="1"/>
  <c r="J167"/>
  <c r="V166"/>
  <c r="T166"/>
  <c r="U166" s="1"/>
  <c r="J166"/>
  <c r="V165"/>
  <c r="T165"/>
  <c r="U165" s="1"/>
  <c r="J165"/>
  <c r="J162"/>
  <c r="J160"/>
  <c r="V159"/>
  <c r="T159"/>
  <c r="U159" s="1"/>
  <c r="J159"/>
  <c r="V158"/>
  <c r="T158"/>
  <c r="U158" s="1"/>
  <c r="J158"/>
  <c r="V157"/>
  <c r="T157"/>
  <c r="U157" s="1"/>
  <c r="J157"/>
  <c r="V156"/>
  <c r="T156"/>
  <c r="U156" s="1"/>
  <c r="J156"/>
  <c r="V155"/>
  <c r="T155"/>
  <c r="U155" s="1"/>
  <c r="J155"/>
  <c r="V154"/>
  <c r="T154"/>
  <c r="U154" s="1"/>
  <c r="J154"/>
  <c r="V153"/>
  <c r="T153"/>
  <c r="U153" s="1"/>
  <c r="J153"/>
  <c r="V152"/>
  <c r="T152"/>
  <c r="U152" s="1"/>
  <c r="J152"/>
  <c r="V151"/>
  <c r="T151"/>
  <c r="U151" s="1"/>
  <c r="J151"/>
  <c r="V150"/>
  <c r="T150"/>
  <c r="U150" s="1"/>
  <c r="J150"/>
  <c r="V149"/>
  <c r="T149"/>
  <c r="U149" s="1"/>
  <c r="J149"/>
  <c r="V148"/>
  <c r="T148"/>
  <c r="U148" s="1"/>
  <c r="J148"/>
  <c r="V147"/>
  <c r="T147"/>
  <c r="U147" s="1"/>
  <c r="J147"/>
  <c r="V146"/>
  <c r="T146"/>
  <c r="U146" s="1"/>
  <c r="J146"/>
  <c r="V145"/>
  <c r="T145"/>
  <c r="U145" s="1"/>
  <c r="J145"/>
  <c r="V144"/>
  <c r="T144"/>
  <c r="U144" s="1"/>
  <c r="J144"/>
  <c r="V143"/>
  <c r="T143"/>
  <c r="U143" s="1"/>
  <c r="J143"/>
  <c r="V142"/>
  <c r="T142"/>
  <c r="U142" s="1"/>
  <c r="J142"/>
  <c r="V141"/>
  <c r="T141"/>
  <c r="U141" s="1"/>
  <c r="J141"/>
  <c r="V140"/>
  <c r="T140"/>
  <c r="U140" s="1"/>
  <c r="J140"/>
  <c r="V139"/>
  <c r="T139"/>
  <c r="U139" s="1"/>
  <c r="J139"/>
  <c r="V138"/>
  <c r="T138"/>
  <c r="U138" s="1"/>
  <c r="J138"/>
  <c r="V137"/>
  <c r="T137"/>
  <c r="U137" s="1"/>
  <c r="J137"/>
  <c r="V136"/>
  <c r="T136"/>
  <c r="U136" s="1"/>
  <c r="J136"/>
  <c r="V135"/>
  <c r="T135"/>
  <c r="U135" s="1"/>
  <c r="J135"/>
  <c r="V134"/>
  <c r="T134"/>
  <c r="U134" s="1"/>
  <c r="J134"/>
  <c r="V133"/>
  <c r="T133"/>
  <c r="U133" s="1"/>
  <c r="J133"/>
  <c r="V132"/>
  <c r="T132"/>
  <c r="U132" s="1"/>
  <c r="J132"/>
  <c r="V131"/>
  <c r="T131"/>
  <c r="U131" s="1"/>
  <c r="J131"/>
  <c r="V130"/>
  <c r="T130"/>
  <c r="U130" s="1"/>
  <c r="J130"/>
  <c r="V129"/>
  <c r="T129"/>
  <c r="U129" s="1"/>
  <c r="J129"/>
  <c r="V128"/>
  <c r="T128"/>
  <c r="U128" s="1"/>
  <c r="J128"/>
  <c r="V127"/>
  <c r="T127"/>
  <c r="U127" s="1"/>
  <c r="J127"/>
  <c r="V126"/>
  <c r="T126"/>
  <c r="U126" s="1"/>
  <c r="J126"/>
  <c r="V125"/>
  <c r="T125"/>
  <c r="U125" s="1"/>
  <c r="J125"/>
  <c r="V124"/>
  <c r="T124"/>
  <c r="U124" s="1"/>
  <c r="J124"/>
  <c r="V123"/>
  <c r="T123"/>
  <c r="U123" s="1"/>
  <c r="J123"/>
  <c r="V122"/>
  <c r="T122"/>
  <c r="U122" s="1"/>
  <c r="J122"/>
  <c r="V121"/>
  <c r="T121"/>
  <c r="U121" s="1"/>
  <c r="J121"/>
  <c r="V120"/>
  <c r="T120"/>
  <c r="U120" s="1"/>
  <c r="J120"/>
  <c r="V119"/>
  <c r="T119"/>
  <c r="U119" s="1"/>
  <c r="J119"/>
  <c r="V118"/>
  <c r="T118"/>
  <c r="U118" s="1"/>
  <c r="J118"/>
  <c r="V117"/>
  <c r="T117"/>
  <c r="U117" s="1"/>
  <c r="J117"/>
  <c r="V116"/>
  <c r="T116"/>
  <c r="U116" s="1"/>
  <c r="J116"/>
  <c r="V115"/>
  <c r="T115"/>
  <c r="U115" s="1"/>
  <c r="J115"/>
  <c r="V114"/>
  <c r="T114"/>
  <c r="U114" s="1"/>
  <c r="J114"/>
  <c r="V113"/>
  <c r="T113"/>
  <c r="U113" s="1"/>
  <c r="J113"/>
  <c r="V112"/>
  <c r="T112"/>
  <c r="U112" s="1"/>
  <c r="J112"/>
  <c r="V111"/>
  <c r="T111"/>
  <c r="U111" s="1"/>
  <c r="J111"/>
  <c r="V110"/>
  <c r="T110"/>
  <c r="U110" s="1"/>
  <c r="J110"/>
  <c r="V109"/>
  <c r="T109"/>
  <c r="U109" s="1"/>
  <c r="J109"/>
  <c r="V108"/>
  <c r="T108"/>
  <c r="U108" s="1"/>
  <c r="J108"/>
  <c r="V107"/>
  <c r="T107"/>
  <c r="U107" s="1"/>
  <c r="J107"/>
  <c r="V106"/>
  <c r="T106"/>
  <c r="U106" s="1"/>
  <c r="J106"/>
  <c r="V105"/>
  <c r="T105"/>
  <c r="U105" s="1"/>
  <c r="J105"/>
  <c r="V104"/>
  <c r="T104"/>
  <c r="U104" s="1"/>
  <c r="J104"/>
  <c r="V103"/>
  <c r="T103"/>
  <c r="U103" s="1"/>
  <c r="J103"/>
  <c r="V102"/>
  <c r="T102"/>
  <c r="U102" s="1"/>
  <c r="J102"/>
  <c r="V101"/>
  <c r="T101"/>
  <c r="U101" s="1"/>
  <c r="J101"/>
  <c r="V100"/>
  <c r="T100"/>
  <c r="U100" s="1"/>
  <c r="J100"/>
  <c r="V99"/>
  <c r="T99"/>
  <c r="U99" s="1"/>
  <c r="J99"/>
  <c r="V98"/>
  <c r="T98"/>
  <c r="U98" s="1"/>
  <c r="J98"/>
  <c r="V97"/>
  <c r="T97"/>
  <c r="U97" s="1"/>
  <c r="J97"/>
  <c r="V96"/>
  <c r="T96"/>
  <c r="U96" s="1"/>
  <c r="J96"/>
  <c r="V95"/>
  <c r="T95"/>
  <c r="U95" s="1"/>
  <c r="J95"/>
  <c r="V94"/>
  <c r="T94"/>
  <c r="U94" s="1"/>
  <c r="J94"/>
  <c r="V93"/>
  <c r="T93"/>
  <c r="U93" s="1"/>
  <c r="J93"/>
  <c r="V92"/>
  <c r="T92"/>
  <c r="U92" s="1"/>
  <c r="J92"/>
  <c r="V91"/>
  <c r="T91"/>
  <c r="U91" s="1"/>
  <c r="J91"/>
  <c r="V90"/>
  <c r="T90"/>
  <c r="U90" s="1"/>
  <c r="J90"/>
  <c r="V89"/>
  <c r="T89"/>
  <c r="U89" s="1"/>
  <c r="J89"/>
  <c r="V88"/>
  <c r="T88"/>
  <c r="U88" s="1"/>
  <c r="J88"/>
  <c r="V87"/>
  <c r="T87"/>
  <c r="U87" s="1"/>
  <c r="J87"/>
  <c r="V86"/>
  <c r="T86"/>
  <c r="U86" s="1"/>
  <c r="J86"/>
  <c r="V85"/>
  <c r="T85"/>
  <c r="U85" s="1"/>
  <c r="J85"/>
  <c r="V84"/>
  <c r="T84"/>
  <c r="U84" s="1"/>
  <c r="J84"/>
  <c r="V83"/>
  <c r="T83"/>
  <c r="U83" s="1"/>
  <c r="J83"/>
  <c r="V82"/>
  <c r="T82"/>
  <c r="U82" s="1"/>
  <c r="J82"/>
  <c r="V81"/>
  <c r="T81"/>
  <c r="U81" s="1"/>
  <c r="J81"/>
  <c r="V80"/>
  <c r="T80"/>
  <c r="U80" s="1"/>
  <c r="J80"/>
  <c r="V79"/>
  <c r="T79"/>
  <c r="U79" s="1"/>
  <c r="J79"/>
  <c r="V78"/>
  <c r="T78"/>
  <c r="U78" s="1"/>
  <c r="J78"/>
  <c r="V77"/>
  <c r="T77"/>
  <c r="U77" s="1"/>
  <c r="J77"/>
  <c r="V76"/>
  <c r="T76"/>
  <c r="U76" s="1"/>
  <c r="J76"/>
  <c r="V75"/>
  <c r="T75"/>
  <c r="U75" s="1"/>
  <c r="J75"/>
  <c r="V74"/>
  <c r="T74"/>
  <c r="U74" s="1"/>
  <c r="J74"/>
  <c r="V73"/>
  <c r="T73"/>
  <c r="U73" s="1"/>
  <c r="J73"/>
  <c r="V72"/>
  <c r="T72"/>
  <c r="U72" s="1"/>
  <c r="J72"/>
  <c r="V71"/>
  <c r="T71"/>
  <c r="U71" s="1"/>
  <c r="J71"/>
  <c r="V70"/>
  <c r="T70"/>
  <c r="U70" s="1"/>
  <c r="J70"/>
  <c r="V69"/>
  <c r="T69"/>
  <c r="U69" s="1"/>
  <c r="J69"/>
  <c r="V68"/>
  <c r="T68"/>
  <c r="U68" s="1"/>
  <c r="J68"/>
  <c r="V67"/>
  <c r="T67"/>
  <c r="U67" s="1"/>
  <c r="J67"/>
  <c r="V66"/>
  <c r="U66"/>
  <c r="T66"/>
  <c r="J66"/>
  <c r="V65"/>
  <c r="U65"/>
  <c r="T65"/>
  <c r="J65"/>
  <c r="V64"/>
  <c r="U64"/>
  <c r="T64"/>
  <c r="J64"/>
  <c r="V63"/>
  <c r="U63"/>
  <c r="T63"/>
  <c r="J63"/>
  <c r="V62"/>
  <c r="U62"/>
  <c r="T62"/>
  <c r="J62"/>
  <c r="V61"/>
  <c r="U61"/>
  <c r="T61"/>
  <c r="J61"/>
  <c r="V60"/>
  <c r="U60"/>
  <c r="T60"/>
  <c r="J60"/>
  <c r="V59"/>
  <c r="U59"/>
  <c r="T59"/>
  <c r="J59"/>
  <c r="V58"/>
  <c r="U58"/>
  <c r="T58"/>
  <c r="J58"/>
  <c r="V57"/>
  <c r="U57"/>
  <c r="T57"/>
  <c r="J57"/>
  <c r="V56"/>
  <c r="U56"/>
  <c r="T56"/>
  <c r="J56"/>
  <c r="V55"/>
  <c r="U55"/>
  <c r="T55"/>
  <c r="J55"/>
  <c r="V54"/>
  <c r="U54"/>
  <c r="T54"/>
  <c r="J54"/>
  <c r="V53"/>
  <c r="U53"/>
  <c r="T53"/>
  <c r="J53"/>
  <c r="V52"/>
  <c r="U52"/>
  <c r="T52"/>
  <c r="J52"/>
  <c r="V51"/>
  <c r="U51"/>
  <c r="T51"/>
  <c r="J51"/>
  <c r="V50"/>
  <c r="T50"/>
  <c r="U50" s="1"/>
  <c r="J50"/>
  <c r="V49"/>
  <c r="T49"/>
  <c r="U49" s="1"/>
  <c r="J49"/>
  <c r="V48"/>
  <c r="T48"/>
  <c r="U48" s="1"/>
  <c r="J48"/>
  <c r="V47"/>
  <c r="T47"/>
  <c r="U47" s="1"/>
  <c r="J47"/>
  <c r="V46"/>
  <c r="T46"/>
  <c r="U46" s="1"/>
  <c r="J46"/>
  <c r="V45"/>
  <c r="T45"/>
  <c r="U45" s="1"/>
  <c r="J45"/>
  <c r="V44"/>
  <c r="T44"/>
  <c r="U44" s="1"/>
  <c r="J44"/>
  <c r="V43"/>
  <c r="T43"/>
  <c r="U43" s="1"/>
  <c r="J43"/>
  <c r="V42"/>
  <c r="T42"/>
  <c r="U42" s="1"/>
  <c r="J42"/>
  <c r="V41"/>
  <c r="T41"/>
  <c r="U41" s="1"/>
  <c r="J41"/>
  <c r="V40"/>
  <c r="T40"/>
  <c r="U40" s="1"/>
  <c r="J40"/>
  <c r="V39"/>
  <c r="T39"/>
  <c r="U39" s="1"/>
  <c r="J39"/>
  <c r="V38"/>
  <c r="T38"/>
  <c r="U38" s="1"/>
  <c r="J38"/>
  <c r="V37"/>
  <c r="T37"/>
  <c r="U37" s="1"/>
  <c r="J37"/>
  <c r="V36"/>
  <c r="T36"/>
  <c r="U36" s="1"/>
  <c r="J36"/>
  <c r="V35"/>
  <c r="T35"/>
  <c r="U35" s="1"/>
  <c r="J35"/>
  <c r="V34"/>
  <c r="T34"/>
  <c r="U34" s="1"/>
  <c r="J34"/>
  <c r="V33"/>
  <c r="T33"/>
  <c r="U33" s="1"/>
  <c r="J33"/>
  <c r="V32"/>
  <c r="T32"/>
  <c r="U32" s="1"/>
  <c r="J32"/>
  <c r="V31"/>
  <c r="T31"/>
  <c r="U31" s="1"/>
  <c r="J31"/>
  <c r="V30"/>
  <c r="T30"/>
  <c r="U30" s="1"/>
  <c r="J30"/>
  <c r="V29"/>
  <c r="T29"/>
  <c r="U29" s="1"/>
  <c r="J29"/>
  <c r="V28"/>
  <c r="T28"/>
  <c r="U28" s="1"/>
  <c r="J28"/>
  <c r="V27"/>
  <c r="T27"/>
  <c r="U27" s="1"/>
  <c r="J27"/>
  <c r="V26"/>
  <c r="T26"/>
  <c r="U26" s="1"/>
  <c r="J26"/>
  <c r="V25"/>
  <c r="T25"/>
  <c r="U25" s="1"/>
  <c r="J25"/>
  <c r="V24"/>
  <c r="T24"/>
  <c r="U24" s="1"/>
  <c r="J24"/>
  <c r="V23"/>
  <c r="T23"/>
  <c r="U23" s="1"/>
  <c r="J23"/>
  <c r="V22"/>
  <c r="T22"/>
  <c r="U22" s="1"/>
  <c r="J22"/>
  <c r="V21"/>
  <c r="T21"/>
  <c r="U21" s="1"/>
  <c r="J21"/>
  <c r="V20"/>
  <c r="T20"/>
  <c r="U20" s="1"/>
  <c r="J20"/>
  <c r="V19"/>
  <c r="T19"/>
  <c r="U19" s="1"/>
  <c r="J19"/>
  <c r="V18"/>
  <c r="T18"/>
  <c r="U18" s="1"/>
  <c r="J18"/>
  <c r="V17"/>
  <c r="T17"/>
  <c r="U17" s="1"/>
  <c r="J17"/>
  <c r="V16"/>
  <c r="T16"/>
  <c r="U16" s="1"/>
  <c r="J16"/>
  <c r="V15"/>
  <c r="T15"/>
  <c r="U15" s="1"/>
  <c r="J15"/>
  <c r="V14"/>
  <c r="T14"/>
  <c r="U14" s="1"/>
  <c r="J14"/>
  <c r="V13"/>
  <c r="T13"/>
  <c r="U13" s="1"/>
  <c r="J13"/>
  <c r="V12"/>
  <c r="T12"/>
  <c r="U12" s="1"/>
  <c r="J12"/>
  <c r="V11"/>
  <c r="T11"/>
  <c r="U11" s="1"/>
  <c r="J11"/>
  <c r="V10"/>
  <c r="T10"/>
  <c r="U10" s="1"/>
  <c r="J10"/>
  <c r="V9"/>
  <c r="T9"/>
  <c r="U9" s="1"/>
  <c r="V8"/>
  <c r="T8"/>
  <c r="U8" s="1"/>
  <c r="J8"/>
  <c r="V7"/>
  <c r="T7"/>
  <c r="U7" s="1"/>
  <c r="J7"/>
  <c r="V6"/>
  <c r="T6"/>
  <c r="U6" s="1"/>
  <c r="J6"/>
  <c r="V5"/>
  <c r="T5"/>
  <c r="U5" s="1"/>
  <c r="J5"/>
  <c r="V4"/>
  <c r="T4"/>
  <c r="U4" s="1"/>
  <c r="J4"/>
  <c r="V3"/>
  <c r="T3"/>
  <c r="U3" s="1"/>
  <c r="J3"/>
  <c r="V2"/>
  <c r="T2"/>
  <c r="U2" s="1"/>
  <c r="J2"/>
  <c r="J171" l="1"/>
</calcChain>
</file>

<file path=xl/sharedStrings.xml><?xml version="1.0" encoding="utf-8"?>
<sst xmlns="http://schemas.openxmlformats.org/spreadsheetml/2006/main" count="1569" uniqueCount="469">
  <si>
    <t>Sorsz.</t>
  </si>
  <si>
    <t>Név</t>
  </si>
  <si>
    <t>Kategória</t>
  </si>
  <si>
    <t>Korosztály</t>
  </si>
  <si>
    <t>Nem</t>
  </si>
  <si>
    <t>Egyesület</t>
  </si>
  <si>
    <t>Nevezési díj</t>
  </si>
  <si>
    <t>Vendég- ebéd</t>
  </si>
  <si>
    <t>Alisca ebéd</t>
  </si>
  <si>
    <t>Fizetendő összeg</t>
  </si>
  <si>
    <t>Csapat</t>
  </si>
  <si>
    <t>M</t>
  </si>
  <si>
    <t>Össz. Pont</t>
  </si>
  <si>
    <t>%</t>
  </si>
  <si>
    <t>Lövés- szám</t>
  </si>
  <si>
    <t>5.</t>
  </si>
  <si>
    <t>Bakó Dénes</t>
  </si>
  <si>
    <t>PB-HB</t>
  </si>
  <si>
    <t>felnőtt</t>
  </si>
  <si>
    <t>ffi</t>
  </si>
  <si>
    <t>Alisca Nyilai ÍE</t>
  </si>
  <si>
    <t>27.</t>
  </si>
  <si>
    <t>Zsók Szabolcs</t>
  </si>
  <si>
    <t>BB</t>
  </si>
  <si>
    <t>gyerek</t>
  </si>
  <si>
    <t>fiú</t>
  </si>
  <si>
    <t>28.</t>
  </si>
  <si>
    <t>Zsók Tamás</t>
  </si>
  <si>
    <t>12.</t>
  </si>
  <si>
    <t>Czigler Bálint</t>
  </si>
  <si>
    <t>TR-RB</t>
  </si>
  <si>
    <t>Vajk Íjász Szakosztály</t>
  </si>
  <si>
    <t>13.</t>
  </si>
  <si>
    <t>Czigler Panna</t>
  </si>
  <si>
    <t>serdülő</t>
  </si>
  <si>
    <t>lány</t>
  </si>
  <si>
    <t>14.</t>
  </si>
  <si>
    <t>Czigler Zoltán</t>
  </si>
  <si>
    <t>26.</t>
  </si>
  <si>
    <t>Fentős Tímea</t>
  </si>
  <si>
    <t>nő</t>
  </si>
  <si>
    <t>16.</t>
  </si>
  <si>
    <t>Horváth Tibor</t>
  </si>
  <si>
    <t>senior</t>
  </si>
  <si>
    <t>2.</t>
  </si>
  <si>
    <t>Benkovics Sándor</t>
  </si>
  <si>
    <t>Kóbor Nyilak</t>
  </si>
  <si>
    <t>3.</t>
  </si>
  <si>
    <t>Benkovics Szilárd</t>
  </si>
  <si>
    <t>22.</t>
  </si>
  <si>
    <t>Dorogi István</t>
  </si>
  <si>
    <t>Várta HÍE</t>
  </si>
  <si>
    <t>99.</t>
  </si>
  <si>
    <t>Rézműves Nikolett</t>
  </si>
  <si>
    <t>103.</t>
  </si>
  <si>
    <t>Sóti Viktória</t>
  </si>
  <si>
    <t>CB</t>
  </si>
  <si>
    <t>108.</t>
  </si>
  <si>
    <t>Szemző Nóra</t>
  </si>
  <si>
    <t>31.</t>
  </si>
  <si>
    <t>Gazdag-Kun Alíz</t>
  </si>
  <si>
    <t>OL</t>
  </si>
  <si>
    <t>Celőke MIE</t>
  </si>
  <si>
    <t>44.</t>
  </si>
  <si>
    <t>Horváth Dóra Katalin</t>
  </si>
  <si>
    <t>mini</t>
  </si>
  <si>
    <t>47.</t>
  </si>
  <si>
    <t>Horváth Nóra Eszter</t>
  </si>
  <si>
    <t>48.</t>
  </si>
  <si>
    <t>Horváth Norbert</t>
  </si>
  <si>
    <t>HU</t>
  </si>
  <si>
    <t>49.</t>
  </si>
  <si>
    <t>Horváth Norbert Gergő</t>
  </si>
  <si>
    <t>51.</t>
  </si>
  <si>
    <t>Horváthné Buják Ilona</t>
  </si>
  <si>
    <t>1.</t>
  </si>
  <si>
    <t>Almási József</t>
  </si>
  <si>
    <t>9.</t>
  </si>
  <si>
    <t>Borda Attila</t>
  </si>
  <si>
    <t>10.</t>
  </si>
  <si>
    <t>Borda Bálint</t>
  </si>
  <si>
    <t>54.</t>
  </si>
  <si>
    <t>ifj. Meszlényi Levente</t>
  </si>
  <si>
    <t>80.</t>
  </si>
  <si>
    <t>Meszlényi Levente</t>
  </si>
  <si>
    <t>81.</t>
  </si>
  <si>
    <t>Meszlényi Márk</t>
  </si>
  <si>
    <t>ifi</t>
  </si>
  <si>
    <t>45.</t>
  </si>
  <si>
    <t>Horváth Gábor</t>
  </si>
  <si>
    <t>Sziget Szíve</t>
  </si>
  <si>
    <t>Alexandra Manea</t>
  </si>
  <si>
    <t>CU</t>
  </si>
  <si>
    <t>TTÍE</t>
  </si>
  <si>
    <t>65.</t>
  </si>
  <si>
    <t>Kovács Gábor Zsigmond</t>
  </si>
  <si>
    <t>66.</t>
  </si>
  <si>
    <t>Kovács Hanna</t>
  </si>
  <si>
    <t>72.</t>
  </si>
  <si>
    <t>Kutas Éva</t>
  </si>
  <si>
    <t>73.</t>
  </si>
  <si>
    <t>Lengyel Zoltán</t>
  </si>
  <si>
    <t>97.</t>
  </si>
  <si>
    <t>Príger Anna</t>
  </si>
  <si>
    <t>18.</t>
  </si>
  <si>
    <t>ifj. Horváth Tibor</t>
  </si>
  <si>
    <t>4.</t>
  </si>
  <si>
    <t>Benkő Gábor</t>
  </si>
  <si>
    <t>94.</t>
  </si>
  <si>
    <t>Polgár Dávid</t>
  </si>
  <si>
    <t>114.</t>
  </si>
  <si>
    <t>Tancsa János</t>
  </si>
  <si>
    <t>115.</t>
  </si>
  <si>
    <t>Tancsa Zsuzsanna</t>
  </si>
  <si>
    <t>123.</t>
  </si>
  <si>
    <t>Tóth Csaba</t>
  </si>
  <si>
    <t>125.</t>
  </si>
  <si>
    <t>Tóthné Szarvas Andrea</t>
  </si>
  <si>
    <t>Domonkos Erzsébet</t>
  </si>
  <si>
    <t>11.</t>
  </si>
  <si>
    <t>Böjthe Zoltán</t>
  </si>
  <si>
    <t>83.</t>
  </si>
  <si>
    <t>Miskolczi Péter</t>
  </si>
  <si>
    <t>TR-LB</t>
  </si>
  <si>
    <t>109.</t>
  </si>
  <si>
    <t>Szendi Zoltán</t>
  </si>
  <si>
    <t>110.</t>
  </si>
  <si>
    <t>Szendiné Bach Margit</t>
  </si>
  <si>
    <t>111.</t>
  </si>
  <si>
    <t>Szepesi Márk</t>
  </si>
  <si>
    <t>*Alisca</t>
  </si>
  <si>
    <t>126.</t>
  </si>
  <si>
    <t>Török István</t>
  </si>
  <si>
    <t>Nagy Norbert</t>
  </si>
  <si>
    <t>23.</t>
  </si>
  <si>
    <t>Dr. Paczona Róbert</t>
  </si>
  <si>
    <t>UTC-ISE Szeged</t>
  </si>
  <si>
    <t>53.</t>
  </si>
  <si>
    <t>Hutvágner Mihály</t>
  </si>
  <si>
    <t>68.</t>
  </si>
  <si>
    <t>Kovács Pál</t>
  </si>
  <si>
    <t>70.</t>
  </si>
  <si>
    <t>Krizsán Szabolcs</t>
  </si>
  <si>
    <t>92.</t>
  </si>
  <si>
    <t>Péterbencze István</t>
  </si>
  <si>
    <t>35.</t>
  </si>
  <si>
    <t>Gyarmati Gábor</t>
  </si>
  <si>
    <t>Dudás József</t>
  </si>
  <si>
    <t>19.</t>
  </si>
  <si>
    <t>Kiss Levente</t>
  </si>
  <si>
    <t>Török Dániel</t>
  </si>
  <si>
    <t>43.</t>
  </si>
  <si>
    <t>Homoródi Szabolcs</t>
  </si>
  <si>
    <t>67.</t>
  </si>
  <si>
    <t>Kovács László</t>
  </si>
  <si>
    <t>MHLE</t>
  </si>
  <si>
    <t>86.</t>
  </si>
  <si>
    <t>Nyári Csaba</t>
  </si>
  <si>
    <t>Boros Zoltán</t>
  </si>
  <si>
    <t>32.</t>
  </si>
  <si>
    <t>Gergely Ferenc</t>
  </si>
  <si>
    <t>57.</t>
  </si>
  <si>
    <t>Kalmár Lajos</t>
  </si>
  <si>
    <t>Elektogáz Sportkör</t>
  </si>
  <si>
    <t>63.</t>
  </si>
  <si>
    <t>Kocsis Attila</t>
  </si>
  <si>
    <t>84.</t>
  </si>
  <si>
    <t>Molnár Bence</t>
  </si>
  <si>
    <t>112.</t>
  </si>
  <si>
    <t>Szlanyinka Pál</t>
  </si>
  <si>
    <t>Dunaszentgyörgy</t>
  </si>
  <si>
    <t>119.</t>
  </si>
  <si>
    <t>Tóth Ágnes</t>
  </si>
  <si>
    <t>56.</t>
  </si>
  <si>
    <t>Jéló Dávid</t>
  </si>
  <si>
    <t>Éjsólyom SE</t>
  </si>
  <si>
    <t>62.</t>
  </si>
  <si>
    <t>Kis Lajos</t>
  </si>
  <si>
    <t>89.</t>
  </si>
  <si>
    <t>Pesei Karolina</t>
  </si>
  <si>
    <t>90.</t>
  </si>
  <si>
    <t>Pesei Krisztián</t>
  </si>
  <si>
    <t>91.</t>
  </si>
  <si>
    <t>Pesei Patrik</t>
  </si>
  <si>
    <t>113.</t>
  </si>
  <si>
    <t>7.</t>
  </si>
  <si>
    <t>Bodó Attila</t>
  </si>
  <si>
    <t>Zalaegerszeg</t>
  </si>
  <si>
    <t>6.</t>
  </si>
  <si>
    <t>Barta Nikolett</t>
  </si>
  <si>
    <t>Barta Viktória</t>
  </si>
  <si>
    <t>15.</t>
  </si>
  <si>
    <t>Horváth Tamás</t>
  </si>
  <si>
    <t>17.</t>
  </si>
  <si>
    <t>Horváthné Barinkai Zsuzsanna</t>
  </si>
  <si>
    <t>Fülöp István</t>
  </si>
  <si>
    <t>IBK</t>
  </si>
  <si>
    <t>60.</t>
  </si>
  <si>
    <t>Kerényi László</t>
  </si>
  <si>
    <t>104.</t>
  </si>
  <si>
    <t>Szabó Szilvia</t>
  </si>
  <si>
    <t>Berek Alexandra</t>
  </si>
  <si>
    <t>8.</t>
  </si>
  <si>
    <t>Bóka László</t>
  </si>
  <si>
    <t>Cseke Norbert</t>
  </si>
  <si>
    <t>74.</t>
  </si>
  <si>
    <t>Makai Róbert</t>
  </si>
  <si>
    <t>79.</t>
  </si>
  <si>
    <t>Mészáros Árpád József</t>
  </si>
  <si>
    <t>93.</t>
  </si>
  <si>
    <t>Petőcz György</t>
  </si>
  <si>
    <t>71.</t>
  </si>
  <si>
    <t>Kurdi Ajtony</t>
  </si>
  <si>
    <t>Stantic Marina</t>
  </si>
  <si>
    <t>24.</t>
  </si>
  <si>
    <t>Stantic Tamás</t>
  </si>
  <si>
    <t>29.</t>
  </si>
  <si>
    <t>Gáncs András</t>
  </si>
  <si>
    <t>34.</t>
  </si>
  <si>
    <t>Grósz Hajnalka</t>
  </si>
  <si>
    <t>129.</t>
  </si>
  <si>
    <t>Vörös István</t>
  </si>
  <si>
    <t>131.</t>
  </si>
  <si>
    <t>Wégerer Ádám</t>
  </si>
  <si>
    <t>132.</t>
  </si>
  <si>
    <t>Zay Péter</t>
  </si>
  <si>
    <t>Bencze Gábor</t>
  </si>
  <si>
    <t>55.</t>
  </si>
  <si>
    <t>ifj. Szaka Gyula</t>
  </si>
  <si>
    <t>105.</t>
  </si>
  <si>
    <t>Szaka Gyula</t>
  </si>
  <si>
    <t>106.</t>
  </si>
  <si>
    <t>Szaka Veronika</t>
  </si>
  <si>
    <t>107.</t>
  </si>
  <si>
    <t>Szaka Zsombor</t>
  </si>
  <si>
    <t>20.</t>
  </si>
  <si>
    <t>Marjai Pál</t>
  </si>
  <si>
    <t>100.</t>
  </si>
  <si>
    <t>Somogyi Eszter</t>
  </si>
  <si>
    <t>101.</t>
  </si>
  <si>
    <t>Somogyi Tamás</t>
  </si>
  <si>
    <t>102.</t>
  </si>
  <si>
    <t>Somogyi Zsolt</t>
  </si>
  <si>
    <t>116.</t>
  </si>
  <si>
    <t>Téczeli Gábor</t>
  </si>
  <si>
    <t>117.</t>
  </si>
  <si>
    <t>Téczeli Péter</t>
  </si>
  <si>
    <t>118.</t>
  </si>
  <si>
    <t>Téczeli Tamás</t>
  </si>
  <si>
    <t>Fodor János</t>
  </si>
  <si>
    <t>38.</t>
  </si>
  <si>
    <t>Háhner Erika</t>
  </si>
  <si>
    <t>52.</t>
  </si>
  <si>
    <t>Huszár Zoltán</t>
  </si>
  <si>
    <t>85.</t>
  </si>
  <si>
    <t>Nagy László</t>
  </si>
  <si>
    <t>87.</t>
  </si>
  <si>
    <t>Nyul Sára</t>
  </si>
  <si>
    <t>88.</t>
  </si>
  <si>
    <t>Nyul Zoltán</t>
  </si>
  <si>
    <t>Bónyai András</t>
  </si>
  <si>
    <t>Bónyai Zsolt</t>
  </si>
  <si>
    <t>50.</t>
  </si>
  <si>
    <t>Horváth Sándor</t>
  </si>
  <si>
    <t>75.</t>
  </si>
  <si>
    <t>Márta István</t>
  </si>
  <si>
    <t>95.</t>
  </si>
  <si>
    <t>Pomóthy Dalma</t>
  </si>
  <si>
    <t>96.</t>
  </si>
  <si>
    <t>Pomóthy Panna</t>
  </si>
  <si>
    <t>30.</t>
  </si>
  <si>
    <t>Gáspár Zoltán</t>
  </si>
  <si>
    <t>Darabos András</t>
  </si>
  <si>
    <t>Mecsek ÍE</t>
  </si>
  <si>
    <t>64.</t>
  </si>
  <si>
    <t>Kornóczy Péter</t>
  </si>
  <si>
    <t>82.</t>
  </si>
  <si>
    <t>Michelisz János</t>
  </si>
  <si>
    <t>CRB</t>
  </si>
  <si>
    <t>98.</t>
  </si>
  <si>
    <t>Reich Tamás</t>
  </si>
  <si>
    <t>127.</t>
  </si>
  <si>
    <t>Varga Zoltán</t>
  </si>
  <si>
    <t>130.</t>
  </si>
  <si>
    <t>Wágner Károly</t>
  </si>
  <si>
    <t>Komló</t>
  </si>
  <si>
    <t>25.</t>
  </si>
  <si>
    <t>Till János</t>
  </si>
  <si>
    <t>21.</t>
  </si>
  <si>
    <t>Dori Ferenc</t>
  </si>
  <si>
    <t>Örkényi Szabad Íjászok</t>
  </si>
  <si>
    <t>46.</t>
  </si>
  <si>
    <t>Horváth Kristóf</t>
  </si>
  <si>
    <t>58.</t>
  </si>
  <si>
    <t>Kalmár Márk</t>
  </si>
  <si>
    <t>61.</t>
  </si>
  <si>
    <t>Kertai Zalán</t>
  </si>
  <si>
    <t>128.</t>
  </si>
  <si>
    <t>Varga Zsuzsanna</t>
  </si>
  <si>
    <t>69.</t>
  </si>
  <si>
    <t>Kresz Viktor</t>
  </si>
  <si>
    <t>Dienes Zsuzsanna</t>
  </si>
  <si>
    <t>Eleven ÍE</t>
  </si>
  <si>
    <t>Fazekas István</t>
  </si>
  <si>
    <t>36.</t>
  </si>
  <si>
    <t>Gyetvai Attila</t>
  </si>
  <si>
    <t>42.</t>
  </si>
  <si>
    <t>Hipszki Edit</t>
  </si>
  <si>
    <t>59.</t>
  </si>
  <si>
    <t>Kardos Gergely</t>
  </si>
  <si>
    <t>124.</t>
  </si>
  <si>
    <t>Tóth László</t>
  </si>
  <si>
    <t>HÍD-Dunaföldvár</t>
  </si>
  <si>
    <t>Blázsovics Sándor</t>
  </si>
  <si>
    <t>Kaposíjász</t>
  </si>
  <si>
    <t>39.</t>
  </si>
  <si>
    <t>Hermann András</t>
  </si>
  <si>
    <t>40.</t>
  </si>
  <si>
    <t>Hermann Gyula</t>
  </si>
  <si>
    <t>Pécs</t>
  </si>
  <si>
    <t>41.</t>
  </si>
  <si>
    <t>Hermann Szabolcs</t>
  </si>
  <si>
    <t>76.</t>
  </si>
  <si>
    <t>Martinka Szabolcs</t>
  </si>
  <si>
    <t>Bükszegi Norbert</t>
  </si>
  <si>
    <t>Müller György</t>
  </si>
  <si>
    <t>Fehérvári Máté</t>
  </si>
  <si>
    <t>120.</t>
  </si>
  <si>
    <t>Tóth Balázs</t>
  </si>
  <si>
    <t>121.</t>
  </si>
  <si>
    <t>Tóth Bálint</t>
  </si>
  <si>
    <t>122.</t>
  </si>
  <si>
    <t>Tóth Bence</t>
  </si>
  <si>
    <t>33.</t>
  </si>
  <si>
    <t>Gerzsei-Boros Gábor</t>
  </si>
  <si>
    <t>Ambrus Csanád</t>
  </si>
  <si>
    <t>Ambrus Csongor</t>
  </si>
  <si>
    <t>Ambrus Károly</t>
  </si>
  <si>
    <t>Csizmazia Péter</t>
  </si>
  <si>
    <t>Alsóörs SE</t>
  </si>
  <si>
    <t>Csizmaziáné Rezsnyák Márta</t>
  </si>
  <si>
    <t>78.</t>
  </si>
  <si>
    <t>Mészáros Árpád</t>
  </si>
  <si>
    <t>Csikai Rebeka</t>
  </si>
  <si>
    <t>KASLER CSABA</t>
  </si>
  <si>
    <t>x</t>
  </si>
  <si>
    <t>MAJOR ANTAL</t>
  </si>
  <si>
    <t>PIROS LÁSZLÓ</t>
  </si>
  <si>
    <t>VITÉZ ATTILA</t>
  </si>
  <si>
    <t>VÉGH BÉLA</t>
  </si>
  <si>
    <t>37.</t>
  </si>
  <si>
    <t>Gyöngyösi Imre</t>
  </si>
  <si>
    <t>Sárköz ÍE</t>
  </si>
  <si>
    <t>77.</t>
  </si>
  <si>
    <t>Meiszter Jenő</t>
  </si>
  <si>
    <t>???</t>
  </si>
  <si>
    <t>133.</t>
  </si>
  <si>
    <t>Mező László</t>
  </si>
  <si>
    <t>134.</t>
  </si>
  <si>
    <t xml:space="preserve">                                                                                   </t>
  </si>
  <si>
    <t>135.</t>
  </si>
  <si>
    <t>helyezés</t>
  </si>
  <si>
    <t>Alisca Nyílai Íjász Egyesület</t>
  </si>
  <si>
    <t>Andrási Ferenc</t>
  </si>
  <si>
    <t>Angyal Klára</t>
  </si>
  <si>
    <t>Balogh Attila</t>
  </si>
  <si>
    <t>Balogh József</t>
  </si>
  <si>
    <t>kadet</t>
  </si>
  <si>
    <t>Berek Hunor</t>
  </si>
  <si>
    <t>Berlinger Sándor</t>
  </si>
  <si>
    <t>Beszedics Béla</t>
  </si>
  <si>
    <t>Bogyó Gergő</t>
  </si>
  <si>
    <t xml:space="preserve">Boronkai Hagyományőrző I.E. </t>
  </si>
  <si>
    <t>Celőke I.E.</t>
  </si>
  <si>
    <t>Borda Barnabás</t>
  </si>
  <si>
    <t>T.T.I.E.</t>
  </si>
  <si>
    <t>Böde Sándor</t>
  </si>
  <si>
    <t>Rácalmási SE</t>
  </si>
  <si>
    <t>Csik Lehel</t>
  </si>
  <si>
    <t>Tamási Íjász Egyesület</t>
  </si>
  <si>
    <t>Alsóőrsi SE</t>
  </si>
  <si>
    <t>VÁRTA HIKE</t>
  </si>
  <si>
    <t>Dorogi Réka</t>
  </si>
  <si>
    <t>Dusan Miskic</t>
  </si>
  <si>
    <t>NS2002 Serbia</t>
  </si>
  <si>
    <t>Erős Zoltán</t>
  </si>
  <si>
    <t>PSK Veteran Szabadka</t>
  </si>
  <si>
    <t>Farkas Tamás</t>
  </si>
  <si>
    <t>Fekete Boglárka</t>
  </si>
  <si>
    <t>Gera Ferenc</t>
  </si>
  <si>
    <t>Gulyás Róbert</t>
  </si>
  <si>
    <t>Harka Kristóf</t>
  </si>
  <si>
    <t>Harka Zoltán</t>
  </si>
  <si>
    <t>Hefkó Mária Henrietta</t>
  </si>
  <si>
    <t>Bölcskei SE</t>
  </si>
  <si>
    <t>Hefkóné Patai Mária</t>
  </si>
  <si>
    <t>Helfrich Zsolt</t>
  </si>
  <si>
    <t>Huszti Máté</t>
  </si>
  <si>
    <t>Ifj. Binder Zoltán</t>
  </si>
  <si>
    <t>Ifj. Bonyai Zsolt</t>
  </si>
  <si>
    <t>Juhász Márton</t>
  </si>
  <si>
    <t>Kalácska Zsolt</t>
  </si>
  <si>
    <t>Kelemen István</t>
  </si>
  <si>
    <t>Kelemenné Kun Ágnes</t>
  </si>
  <si>
    <t>Keszler István</t>
  </si>
  <si>
    <t>Kiss Attila</t>
  </si>
  <si>
    <t>Kapos Íjász Egyesület</t>
  </si>
  <si>
    <t>Kolozsvári Alexandra</t>
  </si>
  <si>
    <t>Koszti Lehel</t>
  </si>
  <si>
    <t>Koszti Levente</t>
  </si>
  <si>
    <t>Kovács Attila</t>
  </si>
  <si>
    <t>Kovács Dániel</t>
  </si>
  <si>
    <t>BTDSE</t>
  </si>
  <si>
    <t>Krupincza Zoltán</t>
  </si>
  <si>
    <t>Laluja Sára</t>
  </si>
  <si>
    <t>Luka Dominik</t>
  </si>
  <si>
    <t>Luka Károly</t>
  </si>
  <si>
    <t>Luka Richárd</t>
  </si>
  <si>
    <t>Major Antal</t>
  </si>
  <si>
    <t>Makai János</t>
  </si>
  <si>
    <t>Makai Petra</t>
  </si>
  <si>
    <t>Melkvi Imre</t>
  </si>
  <si>
    <t>Miroslav Lazarevic</t>
  </si>
  <si>
    <t>Mitov Szasa</t>
  </si>
  <si>
    <t>Molnár Boglárka Anna</t>
  </si>
  <si>
    <t>Molnár József</t>
  </si>
  <si>
    <t>Molnár Kende</t>
  </si>
  <si>
    <t>Mucsi Zoltán</t>
  </si>
  <si>
    <t>Szittya Hagyományőrző I.E.</t>
  </si>
  <si>
    <t>Müller Olivér</t>
  </si>
  <si>
    <t>Nagy Kálozi József</t>
  </si>
  <si>
    <t>Halasi Napsólymok</t>
  </si>
  <si>
    <t>Nagy Kálozi Mónika</t>
  </si>
  <si>
    <t>Németh Norbert</t>
  </si>
  <si>
    <t>Oláh Klaudia</t>
  </si>
  <si>
    <t>Patai Gyula</t>
  </si>
  <si>
    <t>Péter Zsolt</t>
  </si>
  <si>
    <t>Pinczés Gábor</t>
  </si>
  <si>
    <t>Plahi Alex</t>
  </si>
  <si>
    <t>Rajna Attila</t>
  </si>
  <si>
    <t>Rigó József</t>
  </si>
  <si>
    <t>Schmidt György</t>
  </si>
  <si>
    <t>Soós Alexandra</t>
  </si>
  <si>
    <t>Soós Balázs</t>
  </si>
  <si>
    <t>Steiner Lajos</t>
  </si>
  <si>
    <t>Stolczenbach Soma</t>
  </si>
  <si>
    <t>Szabó Zoltán</t>
  </si>
  <si>
    <t>Szedmák Fanni</t>
  </si>
  <si>
    <t>Szeitl Milán</t>
  </si>
  <si>
    <t>Szendrey Kitti</t>
  </si>
  <si>
    <t>Szendrey Lili</t>
  </si>
  <si>
    <t>Szíjártó László</t>
  </si>
  <si>
    <t>Szollár András</t>
  </si>
  <si>
    <t>Takács Tamás</t>
  </si>
  <si>
    <t>Tarján Ildikó</t>
  </si>
  <si>
    <t>Tarján László</t>
  </si>
  <si>
    <t>Tóth Nagy Bendegúz</t>
  </si>
  <si>
    <t>Török Hanna Vanda</t>
  </si>
  <si>
    <t>Török István Szilárd</t>
  </si>
  <si>
    <t>Wágner Tamás</t>
  </si>
  <si>
    <t>Wehovszky Kíra Tícia</t>
  </si>
  <si>
    <t>Zlatko Necak</t>
  </si>
  <si>
    <t>Zsebe Roland</t>
  </si>
  <si>
    <t>Berényi Lili</t>
  </si>
  <si>
    <t>Berényi Balázs</t>
  </si>
  <si>
    <t>Foray Robin Máté</t>
  </si>
  <si>
    <t>Lehőcz Bulcsú</t>
  </si>
  <si>
    <t>Hefkó Sándor</t>
  </si>
  <si>
    <t>Szücs László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</si>
</sst>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2"/>
      <color rgb="FFFF0000"/>
      <name val="Calibri"/>
      <family val="2"/>
      <charset val="238"/>
    </font>
    <font>
      <sz val="12"/>
      <color rgb="FFFF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CC"/>
      </patternFill>
    </fill>
    <fill>
      <patternFill patternType="solid">
        <fgColor theme="8" tint="0.39997558519241921"/>
        <bgColor rgb="FFFFFFCC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2" fillId="0" borderId="0" xfId="0" applyFont="1" applyAlignment="1"/>
    <xf numFmtId="0" fontId="1" fillId="0" borderId="0" xfId="0" applyFont="1"/>
    <xf numFmtId="0" fontId="1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vertical="top" wrapText="1"/>
    </xf>
    <xf numFmtId="0" fontId="1" fillId="0" borderId="0" xfId="0" applyFont="1" applyAlignment="1">
      <alignment horizontal="center" vertical="top"/>
    </xf>
    <xf numFmtId="0" fontId="1" fillId="0" borderId="2" xfId="0" applyFont="1" applyBorder="1" applyAlignment="1">
      <alignment horizontal="right"/>
    </xf>
    <xf numFmtId="0" fontId="2" fillId="0" borderId="3" xfId="0" applyFont="1" applyBorder="1"/>
    <xf numFmtId="3" fontId="2" fillId="0" borderId="3" xfId="0" applyNumberFormat="1" applyFont="1" applyBorder="1"/>
    <xf numFmtId="3" fontId="2" fillId="0" borderId="2" xfId="0" applyNumberFormat="1" applyFont="1" applyBorder="1"/>
    <xf numFmtId="3" fontId="3" fillId="0" borderId="2" xfId="0" applyNumberFormat="1" applyFont="1" applyBorder="1"/>
    <xf numFmtId="0" fontId="2" fillId="0" borderId="2" xfId="0" applyFont="1" applyBorder="1"/>
    <xf numFmtId="0" fontId="2" fillId="0" borderId="2" xfId="0" applyFont="1" applyBorder="1" applyAlignment="1"/>
    <xf numFmtId="9" fontId="2" fillId="0" borderId="2" xfId="0" applyNumberFormat="1" applyFont="1" applyBorder="1"/>
    <xf numFmtId="0" fontId="4" fillId="0" borderId="3" xfId="0" applyFont="1" applyBorder="1"/>
    <xf numFmtId="3" fontId="4" fillId="0" borderId="3" xfId="0" applyNumberFormat="1" applyFont="1" applyBorder="1"/>
    <xf numFmtId="0" fontId="1" fillId="0" borderId="4" xfId="0" applyFont="1" applyBorder="1" applyAlignment="1">
      <alignment horizontal="right"/>
    </xf>
    <xf numFmtId="0" fontId="2" fillId="0" borderId="1" xfId="0" applyFont="1" applyBorder="1"/>
    <xf numFmtId="3" fontId="2" fillId="0" borderId="1" xfId="0" applyNumberFormat="1" applyFont="1" applyBorder="1"/>
    <xf numFmtId="3" fontId="2" fillId="0" borderId="4" xfId="0" applyNumberFormat="1" applyFont="1" applyBorder="1"/>
    <xf numFmtId="3" fontId="3" fillId="0" borderId="4" xfId="0" applyNumberFormat="1" applyFont="1" applyBorder="1"/>
    <xf numFmtId="0" fontId="1" fillId="0" borderId="3" xfId="0" applyFont="1" applyBorder="1" applyAlignment="1">
      <alignment horizontal="right"/>
    </xf>
    <xf numFmtId="3" fontId="3" fillId="0" borderId="3" xfId="0" applyNumberFormat="1" applyFont="1" applyBorder="1"/>
    <xf numFmtId="0" fontId="2" fillId="0" borderId="3" xfId="0" applyFont="1" applyBorder="1" applyAlignment="1"/>
    <xf numFmtId="9" fontId="2" fillId="0" borderId="3" xfId="0" applyNumberFormat="1" applyFont="1" applyBorder="1"/>
    <xf numFmtId="0" fontId="2" fillId="0" borderId="2" xfId="0" applyFont="1" applyBorder="1" applyAlignment="1">
      <alignment horizontal="right"/>
    </xf>
    <xf numFmtId="0" fontId="5" fillId="0" borderId="0" xfId="0" applyFont="1"/>
    <xf numFmtId="0" fontId="1" fillId="2" borderId="2" xfId="0" applyFont="1" applyFill="1" applyBorder="1" applyAlignment="1">
      <alignment horizontal="right"/>
    </xf>
    <xf numFmtId="0" fontId="2" fillId="2" borderId="3" xfId="0" applyFont="1" applyFill="1" applyBorder="1"/>
    <xf numFmtId="3" fontId="2" fillId="2" borderId="3" xfId="0" applyNumberFormat="1" applyFont="1" applyFill="1" applyBorder="1"/>
    <xf numFmtId="3" fontId="2" fillId="2" borderId="2" xfId="0" applyNumberFormat="1" applyFont="1" applyFill="1" applyBorder="1"/>
    <xf numFmtId="3" fontId="3" fillId="2" borderId="2" xfId="0" applyNumberFormat="1" applyFont="1" applyFill="1" applyBorder="1"/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/>
    <xf numFmtId="9" fontId="2" fillId="2" borderId="2" xfId="0" applyNumberFormat="1" applyFont="1" applyFill="1" applyBorder="1"/>
    <xf numFmtId="3" fontId="2" fillId="0" borderId="0" xfId="0" applyNumberFormat="1" applyFont="1"/>
    <xf numFmtId="3" fontId="3" fillId="0" borderId="0" xfId="0" applyNumberFormat="1" applyFont="1"/>
    <xf numFmtId="0" fontId="6" fillId="0" borderId="0" xfId="0" applyFont="1" applyAlignment="1">
      <alignment horizontal="right"/>
    </xf>
    <xf numFmtId="0" fontId="3" fillId="0" borderId="0" xfId="0" applyFont="1" applyAlignment="1"/>
    <xf numFmtId="0" fontId="6" fillId="0" borderId="0" xfId="0" applyFont="1"/>
    <xf numFmtId="0" fontId="0" fillId="3" borderId="1" xfId="0" applyFont="1" applyFill="1" applyBorder="1" applyAlignment="1">
      <alignment horizontal="center" vertical="top"/>
    </xf>
    <xf numFmtId="0" fontId="0" fillId="3" borderId="1" xfId="0" applyFont="1" applyFill="1" applyBorder="1" applyAlignment="1">
      <alignment vertical="top" wrapText="1"/>
    </xf>
    <xf numFmtId="0" fontId="0" fillId="3" borderId="0" xfId="0" applyFont="1" applyFill="1" applyAlignment="1">
      <alignment horizontal="center" vertical="top"/>
    </xf>
    <xf numFmtId="0" fontId="7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vertical="center"/>
    </xf>
    <xf numFmtId="0" fontId="0" fillId="3" borderId="3" xfId="0" applyFont="1" applyFill="1" applyBorder="1" applyAlignment="1">
      <alignment vertical="center"/>
    </xf>
    <xf numFmtId="0" fontId="0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0" fillId="4" borderId="0" xfId="0" applyFill="1"/>
    <xf numFmtId="0" fontId="7" fillId="5" borderId="3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vertical="center"/>
    </xf>
    <xf numFmtId="0" fontId="7" fillId="5" borderId="3" xfId="0" applyFont="1" applyFill="1" applyBorder="1" applyAlignment="1">
      <alignment vertical="center"/>
    </xf>
    <xf numFmtId="10" fontId="0" fillId="5" borderId="3" xfId="0" applyNumberFormat="1" applyFont="1" applyFill="1" applyBorder="1" applyAlignment="1">
      <alignment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vertical="center"/>
    </xf>
    <xf numFmtId="0" fontId="0" fillId="5" borderId="5" xfId="0" applyFont="1" applyFill="1" applyBorder="1" applyAlignment="1">
      <alignment vertical="center"/>
    </xf>
    <xf numFmtId="10" fontId="0" fillId="5" borderId="5" xfId="0" applyNumberFormat="1" applyFont="1" applyFill="1" applyBorder="1" applyAlignment="1">
      <alignment vertical="center"/>
    </xf>
    <xf numFmtId="0" fontId="7" fillId="5" borderId="2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7" fillId="5" borderId="2" xfId="0" applyFont="1" applyFill="1" applyBorder="1" applyAlignment="1">
      <alignment vertical="center"/>
    </xf>
    <xf numFmtId="10" fontId="0" fillId="5" borderId="2" xfId="0" applyNumberFormat="1" applyFont="1" applyFill="1" applyBorder="1" applyAlignment="1">
      <alignment vertical="center"/>
    </xf>
    <xf numFmtId="0" fontId="7" fillId="5" borderId="6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vertical="center"/>
    </xf>
    <xf numFmtId="0" fontId="7" fillId="5" borderId="6" xfId="0" applyFont="1" applyFill="1" applyBorder="1" applyAlignment="1">
      <alignment vertical="center"/>
    </xf>
    <xf numFmtId="10" fontId="0" fillId="5" borderId="6" xfId="0" applyNumberFormat="1" applyFont="1" applyFill="1" applyBorder="1" applyAlignment="1">
      <alignment vertical="center"/>
    </xf>
    <xf numFmtId="0" fontId="7" fillId="3" borderId="7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right" vertical="top"/>
    </xf>
    <xf numFmtId="0" fontId="0" fillId="3" borderId="0" xfId="0" applyFont="1" applyFill="1" applyBorder="1" applyAlignment="1">
      <alignment horizontal="center" vertical="top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right" vertical="center"/>
    </xf>
    <xf numFmtId="0" fontId="0" fillId="3" borderId="8" xfId="0" applyFont="1" applyFill="1" applyBorder="1" applyAlignment="1">
      <alignment vertical="center"/>
    </xf>
    <xf numFmtId="0" fontId="7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vertical="center"/>
    </xf>
    <xf numFmtId="0" fontId="7" fillId="5" borderId="9" xfId="0" applyFont="1" applyFill="1" applyBorder="1" applyAlignment="1">
      <alignment vertical="center"/>
    </xf>
    <xf numFmtId="10" fontId="0" fillId="5" borderId="9" xfId="0" applyNumberFormat="1" applyFont="1" applyFill="1" applyBorder="1" applyAlignment="1">
      <alignment vertical="center"/>
    </xf>
    <xf numFmtId="0" fontId="7" fillId="6" borderId="6" xfId="0" applyFont="1" applyFill="1" applyBorder="1" applyAlignment="1">
      <alignment horizontal="center" vertical="center"/>
    </xf>
    <xf numFmtId="0" fontId="0" fillId="6" borderId="6" xfId="0" applyFont="1" applyFill="1" applyBorder="1" applyAlignment="1">
      <alignment vertical="center"/>
    </xf>
    <xf numFmtId="0" fontId="7" fillId="6" borderId="6" xfId="0" applyFont="1" applyFill="1" applyBorder="1" applyAlignment="1">
      <alignment vertical="center"/>
    </xf>
    <xf numFmtId="10" fontId="0" fillId="6" borderId="6" xfId="0" applyNumberFormat="1" applyFont="1" applyFill="1" applyBorder="1" applyAlignment="1">
      <alignment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vertical="center"/>
    </xf>
    <xf numFmtId="0" fontId="0" fillId="6" borderId="2" xfId="0" applyFont="1" applyFill="1" applyBorder="1" applyAlignment="1">
      <alignment vertical="center"/>
    </xf>
    <xf numFmtId="10" fontId="0" fillId="6" borderId="2" xfId="0" applyNumberFormat="1" applyFont="1" applyFill="1" applyBorder="1" applyAlignment="1">
      <alignment vertical="center"/>
    </xf>
    <xf numFmtId="0" fontId="7" fillId="6" borderId="5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vertical="center"/>
    </xf>
    <xf numFmtId="0" fontId="7" fillId="6" borderId="5" xfId="0" applyFont="1" applyFill="1" applyBorder="1" applyAlignment="1">
      <alignment vertical="center"/>
    </xf>
    <xf numFmtId="10" fontId="0" fillId="6" borderId="5" xfId="0" applyNumberFormat="1" applyFont="1" applyFill="1" applyBorder="1" applyAlignment="1">
      <alignment vertical="center"/>
    </xf>
    <xf numFmtId="0" fontId="7" fillId="6" borderId="3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vertical="center"/>
    </xf>
    <xf numFmtId="0" fontId="7" fillId="6" borderId="3" xfId="0" applyFont="1" applyFill="1" applyBorder="1" applyAlignment="1">
      <alignment vertical="center"/>
    </xf>
    <xf numFmtId="10" fontId="0" fillId="6" borderId="3" xfId="0" applyNumberFormat="1" applyFont="1" applyFill="1" applyBorder="1" applyAlignment="1">
      <alignment vertical="center"/>
    </xf>
    <xf numFmtId="0" fontId="7" fillId="6" borderId="9" xfId="0" applyFont="1" applyFill="1" applyBorder="1" applyAlignment="1">
      <alignment horizontal="center" vertical="center"/>
    </xf>
    <xf numFmtId="0" fontId="0" fillId="6" borderId="9" xfId="0" applyFont="1" applyFill="1" applyBorder="1" applyAlignment="1">
      <alignment vertical="center"/>
    </xf>
    <xf numFmtId="0" fontId="7" fillId="6" borderId="9" xfId="0" applyFont="1" applyFill="1" applyBorder="1" applyAlignment="1">
      <alignment vertical="center"/>
    </xf>
    <xf numFmtId="10" fontId="0" fillId="6" borderId="9" xfId="0" applyNumberFormat="1" applyFont="1" applyFill="1" applyBorder="1" applyAlignment="1">
      <alignment vertical="center"/>
    </xf>
    <xf numFmtId="0" fontId="0" fillId="6" borderId="5" xfId="0" applyFill="1" applyBorder="1" applyAlignment="1">
      <alignment vertical="center"/>
    </xf>
    <xf numFmtId="0" fontId="0" fillId="6" borderId="3" xfId="0" applyFill="1" applyBorder="1" applyAlignment="1">
      <alignment vertical="center"/>
    </xf>
    <xf numFmtId="0" fontId="0" fillId="6" borderId="6" xfId="0" applyFill="1" applyBorder="1" applyAlignment="1">
      <alignment vertical="center"/>
    </xf>
  </cellXfs>
  <cellStyles count="1">
    <cellStyle name="Normá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LISCA\2019.&#233;v\2018.&#233;v\2015.%20&#233;v\Tavaszi%20verseny%202015.04.26\Kor&#225;bbi%20versenyek\El&#337;nevez&#233;s-Alisca-2013.10.19.%20&#336;sz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vezés"/>
      <sheetName val="csapatok"/>
      <sheetName val="névsor"/>
      <sheetName val="eredmény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171"/>
  <sheetViews>
    <sheetView zoomScale="90" zoomScaleNormal="90" workbookViewId="0">
      <pane ySplit="1" topLeftCell="A145" activePane="bottomLeft" state="frozen"/>
      <selection pane="bottomLeft" activeCell="A5" sqref="A5"/>
    </sheetView>
  </sheetViews>
  <sheetFormatPr defaultRowHeight="15.75"/>
  <cols>
    <col min="1" max="1" width="6.28515625" style="1" customWidth="1"/>
    <col min="2" max="2" width="29.7109375" style="2" customWidth="1"/>
    <col min="3" max="3" width="9.85546875" style="2" customWidth="1"/>
    <col min="4" max="4" width="10.42578125" style="2" customWidth="1"/>
    <col min="5" max="5" width="5.28515625" style="2" customWidth="1"/>
    <col min="6" max="6" width="22.42578125" style="2" customWidth="1"/>
    <col min="7" max="7" width="9.28515625" style="2" customWidth="1"/>
    <col min="8" max="8" width="8.7109375" style="2" customWidth="1"/>
    <col min="9" max="9" width="7.85546875" style="2" customWidth="1"/>
    <col min="10" max="10" width="10.7109375" style="3" customWidth="1"/>
    <col min="11" max="11" width="7.42578125" style="2" customWidth="1"/>
    <col min="12" max="19" width="3.7109375" style="2" customWidth="1"/>
    <col min="20" max="20" width="7.42578125" style="4" customWidth="1"/>
    <col min="21" max="21" width="6.7109375" style="2" customWidth="1"/>
    <col min="22" max="22" width="8" style="4" customWidth="1"/>
    <col min="23" max="1025" width="9.140625" style="5" customWidth="1"/>
  </cols>
  <sheetData>
    <row r="1" spans="1:22" s="12" customFormat="1" ht="39.950000000000003" customHeight="1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8" t="s">
        <v>8</v>
      </c>
      <c r="J1" s="9" t="s">
        <v>9</v>
      </c>
      <c r="K1" s="10" t="s">
        <v>10</v>
      </c>
      <c r="L1" s="7">
        <v>11</v>
      </c>
      <c r="M1" s="7">
        <v>10</v>
      </c>
      <c r="N1" s="7">
        <v>8</v>
      </c>
      <c r="O1" s="7">
        <v>5</v>
      </c>
      <c r="P1" s="7">
        <v>4</v>
      </c>
      <c r="Q1" s="7">
        <v>2</v>
      </c>
      <c r="R1" s="7">
        <v>1</v>
      </c>
      <c r="S1" s="7" t="s">
        <v>11</v>
      </c>
      <c r="T1" s="11" t="s">
        <v>12</v>
      </c>
      <c r="U1" s="7" t="s">
        <v>13</v>
      </c>
      <c r="V1" s="11" t="s">
        <v>14</v>
      </c>
    </row>
    <row r="2" spans="1:22" hidden="1">
      <c r="A2" s="13" t="s">
        <v>15</v>
      </c>
      <c r="B2" s="14" t="s">
        <v>16</v>
      </c>
      <c r="C2" s="14" t="s">
        <v>17</v>
      </c>
      <c r="D2" s="14" t="s">
        <v>18</v>
      </c>
      <c r="E2" s="14" t="s">
        <v>19</v>
      </c>
      <c r="F2" s="14" t="s">
        <v>20</v>
      </c>
      <c r="G2" s="15">
        <v>0</v>
      </c>
      <c r="H2" s="15"/>
      <c r="I2" s="16">
        <v>2</v>
      </c>
      <c r="J2" s="17">
        <f t="shared" ref="J2:J8" si="0">(G2+H2*800)+(I2*500)</f>
        <v>1000</v>
      </c>
      <c r="K2" s="18"/>
      <c r="L2" s="18"/>
      <c r="M2" s="18"/>
      <c r="N2" s="18"/>
      <c r="O2" s="18"/>
      <c r="P2" s="18"/>
      <c r="Q2" s="18"/>
      <c r="R2" s="18"/>
      <c r="S2" s="18"/>
      <c r="T2" s="19">
        <f t="shared" ref="T2:T33" si="1">L2*11+M2*10+N2*8+O2*5+P2*4+Q2*2+R2*1+S2*0</f>
        <v>0</v>
      </c>
      <c r="U2" s="20">
        <f t="shared" ref="U2:U33" si="2">T2/264</f>
        <v>0</v>
      </c>
      <c r="V2" s="19">
        <f t="shared" ref="V2:V33" si="3">SUM(L2:S2)</f>
        <v>0</v>
      </c>
    </row>
    <row r="3" spans="1:22" hidden="1">
      <c r="A3" s="13" t="s">
        <v>21</v>
      </c>
      <c r="B3" s="14" t="s">
        <v>22</v>
      </c>
      <c r="C3" s="14" t="s">
        <v>23</v>
      </c>
      <c r="D3" s="14" t="s">
        <v>24</v>
      </c>
      <c r="E3" s="14" t="s">
        <v>25</v>
      </c>
      <c r="F3" s="14" t="s">
        <v>20</v>
      </c>
      <c r="G3" s="15">
        <v>0</v>
      </c>
      <c r="H3" s="15"/>
      <c r="I3" s="16">
        <v>4</v>
      </c>
      <c r="J3" s="17">
        <f t="shared" si="0"/>
        <v>2000</v>
      </c>
      <c r="K3" s="18"/>
      <c r="L3" s="18"/>
      <c r="M3" s="18"/>
      <c r="N3" s="18"/>
      <c r="O3" s="18"/>
      <c r="P3" s="18"/>
      <c r="Q3" s="18"/>
      <c r="R3" s="18"/>
      <c r="S3" s="18"/>
      <c r="T3" s="19">
        <f t="shared" si="1"/>
        <v>0</v>
      </c>
      <c r="U3" s="20">
        <f t="shared" si="2"/>
        <v>0</v>
      </c>
      <c r="V3" s="19">
        <f t="shared" si="3"/>
        <v>0</v>
      </c>
    </row>
    <row r="4" spans="1:22" hidden="1">
      <c r="A4" s="13" t="s">
        <v>26</v>
      </c>
      <c r="B4" s="14" t="s">
        <v>27</v>
      </c>
      <c r="C4" s="14" t="s">
        <v>17</v>
      </c>
      <c r="D4" s="14" t="s">
        <v>24</v>
      </c>
      <c r="E4" s="14" t="s">
        <v>25</v>
      </c>
      <c r="F4" s="14" t="s">
        <v>20</v>
      </c>
      <c r="G4" s="15">
        <v>0</v>
      </c>
      <c r="H4" s="15"/>
      <c r="I4" s="16"/>
      <c r="J4" s="17">
        <f t="shared" si="0"/>
        <v>0</v>
      </c>
      <c r="K4" s="18"/>
      <c r="L4" s="18"/>
      <c r="M4" s="18"/>
      <c r="N4" s="18"/>
      <c r="O4" s="18"/>
      <c r="P4" s="18"/>
      <c r="Q4" s="18"/>
      <c r="R4" s="18"/>
      <c r="S4" s="18"/>
      <c r="T4" s="19">
        <f t="shared" si="1"/>
        <v>0</v>
      </c>
      <c r="U4" s="20">
        <f t="shared" si="2"/>
        <v>0</v>
      </c>
      <c r="V4" s="19">
        <f t="shared" si="3"/>
        <v>0</v>
      </c>
    </row>
    <row r="5" spans="1:22">
      <c r="A5" s="13" t="s">
        <v>28</v>
      </c>
      <c r="B5" s="14" t="s">
        <v>29</v>
      </c>
      <c r="C5" s="14" t="s">
        <v>30</v>
      </c>
      <c r="D5" s="14" t="s">
        <v>18</v>
      </c>
      <c r="E5" s="14" t="s">
        <v>19</v>
      </c>
      <c r="F5" s="14" t="s">
        <v>31</v>
      </c>
      <c r="G5" s="15">
        <v>3500</v>
      </c>
      <c r="H5" s="15"/>
      <c r="I5" s="16"/>
      <c r="J5" s="17">
        <f t="shared" si="0"/>
        <v>3500</v>
      </c>
      <c r="K5" s="18"/>
      <c r="L5" s="18"/>
      <c r="M5" s="18"/>
      <c r="N5" s="18"/>
      <c r="O5" s="18"/>
      <c r="P5" s="18"/>
      <c r="Q5" s="18"/>
      <c r="R5" s="18"/>
      <c r="S5" s="18"/>
      <c r="T5" s="19">
        <f t="shared" si="1"/>
        <v>0</v>
      </c>
      <c r="U5" s="20">
        <f t="shared" si="2"/>
        <v>0</v>
      </c>
      <c r="V5" s="19">
        <f t="shared" si="3"/>
        <v>0</v>
      </c>
    </row>
    <row r="6" spans="1:22">
      <c r="A6" s="13" t="s">
        <v>32</v>
      </c>
      <c r="B6" s="14" t="s">
        <v>33</v>
      </c>
      <c r="C6" s="14" t="s">
        <v>30</v>
      </c>
      <c r="D6" s="14" t="s">
        <v>34</v>
      </c>
      <c r="E6" s="14" t="s">
        <v>35</v>
      </c>
      <c r="F6" s="14" t="s">
        <v>31</v>
      </c>
      <c r="G6" s="15">
        <v>2000</v>
      </c>
      <c r="H6" s="15"/>
      <c r="I6" s="16"/>
      <c r="J6" s="17">
        <f t="shared" si="0"/>
        <v>2000</v>
      </c>
      <c r="K6" s="18"/>
      <c r="L6" s="18"/>
      <c r="M6" s="18"/>
      <c r="N6" s="18"/>
      <c r="O6" s="18"/>
      <c r="P6" s="18"/>
      <c r="Q6" s="18"/>
      <c r="R6" s="18"/>
      <c r="S6" s="18"/>
      <c r="T6" s="19">
        <f t="shared" si="1"/>
        <v>0</v>
      </c>
      <c r="U6" s="20">
        <f t="shared" si="2"/>
        <v>0</v>
      </c>
      <c r="V6" s="19">
        <f t="shared" si="3"/>
        <v>0</v>
      </c>
    </row>
    <row r="7" spans="1:22" s="2" customFormat="1">
      <c r="A7" s="13" t="s">
        <v>36</v>
      </c>
      <c r="B7" s="14" t="s">
        <v>37</v>
      </c>
      <c r="C7" s="14" t="s">
        <v>30</v>
      </c>
      <c r="D7" s="14" t="s">
        <v>18</v>
      </c>
      <c r="E7" s="14" t="s">
        <v>19</v>
      </c>
      <c r="F7" s="14" t="s">
        <v>31</v>
      </c>
      <c r="G7" s="15">
        <v>3500</v>
      </c>
      <c r="H7" s="15"/>
      <c r="I7" s="16"/>
      <c r="J7" s="17">
        <f t="shared" si="0"/>
        <v>3500</v>
      </c>
      <c r="K7" s="18"/>
      <c r="L7" s="18"/>
      <c r="M7" s="18"/>
      <c r="N7" s="18"/>
      <c r="O7" s="18"/>
      <c r="P7" s="18"/>
      <c r="Q7" s="18"/>
      <c r="R7" s="18"/>
      <c r="S7" s="18"/>
      <c r="T7" s="19">
        <f t="shared" si="1"/>
        <v>0</v>
      </c>
      <c r="U7" s="20">
        <f t="shared" si="2"/>
        <v>0</v>
      </c>
      <c r="V7" s="19">
        <f t="shared" si="3"/>
        <v>0</v>
      </c>
    </row>
    <row r="8" spans="1:22" s="2" customFormat="1">
      <c r="A8" s="13" t="s">
        <v>38</v>
      </c>
      <c r="B8" s="14" t="s">
        <v>39</v>
      </c>
      <c r="C8" s="14" t="s">
        <v>30</v>
      </c>
      <c r="D8" s="14" t="s">
        <v>18</v>
      </c>
      <c r="E8" s="14" t="s">
        <v>40</v>
      </c>
      <c r="F8" s="14" t="s">
        <v>31</v>
      </c>
      <c r="G8" s="15">
        <v>3500</v>
      </c>
      <c r="H8" s="15"/>
      <c r="I8" s="16"/>
      <c r="J8" s="17">
        <f t="shared" si="0"/>
        <v>3500</v>
      </c>
      <c r="K8" s="18"/>
      <c r="L8" s="18"/>
      <c r="M8" s="18"/>
      <c r="N8" s="18"/>
      <c r="O8" s="18"/>
      <c r="P8" s="18"/>
      <c r="Q8" s="18"/>
      <c r="R8" s="18"/>
      <c r="S8" s="18"/>
      <c r="T8" s="19">
        <f t="shared" si="1"/>
        <v>0</v>
      </c>
      <c r="U8" s="20">
        <f t="shared" si="2"/>
        <v>0</v>
      </c>
      <c r="V8" s="19">
        <f t="shared" si="3"/>
        <v>0</v>
      </c>
    </row>
    <row r="9" spans="1:22" hidden="1">
      <c r="A9" s="13" t="s">
        <v>41</v>
      </c>
      <c r="B9" s="14" t="s">
        <v>42</v>
      </c>
      <c r="C9" s="14" t="s">
        <v>17</v>
      </c>
      <c r="D9" s="14" t="s">
        <v>43</v>
      </c>
      <c r="E9" s="14" t="s">
        <v>19</v>
      </c>
      <c r="F9" s="14" t="s">
        <v>20</v>
      </c>
      <c r="G9" s="15">
        <v>0</v>
      </c>
      <c r="H9" s="15"/>
      <c r="I9" s="16">
        <v>6</v>
      </c>
      <c r="J9" s="17">
        <v>0</v>
      </c>
      <c r="K9" s="18"/>
      <c r="L9" s="18"/>
      <c r="M9" s="18"/>
      <c r="N9" s="18"/>
      <c r="O9" s="18"/>
      <c r="P9" s="18"/>
      <c r="Q9" s="18"/>
      <c r="R9" s="18"/>
      <c r="S9" s="18"/>
      <c r="T9" s="19">
        <f t="shared" si="1"/>
        <v>0</v>
      </c>
      <c r="U9" s="20">
        <f t="shared" si="2"/>
        <v>0</v>
      </c>
      <c r="V9" s="19">
        <f t="shared" si="3"/>
        <v>0</v>
      </c>
    </row>
    <row r="10" spans="1:22">
      <c r="A10" s="13" t="s">
        <v>44</v>
      </c>
      <c r="B10" s="14" t="s">
        <v>45</v>
      </c>
      <c r="C10" s="14" t="s">
        <v>17</v>
      </c>
      <c r="D10" s="14" t="s">
        <v>18</v>
      </c>
      <c r="E10" s="14" t="s">
        <v>19</v>
      </c>
      <c r="F10" s="14" t="s">
        <v>46</v>
      </c>
      <c r="G10" s="15">
        <v>3500</v>
      </c>
      <c r="H10" s="15"/>
      <c r="I10" s="16"/>
      <c r="J10" s="17">
        <f t="shared" ref="J10:J41" si="4">(G10+H10*800)+(I10*500)</f>
        <v>3500</v>
      </c>
      <c r="K10" s="18"/>
      <c r="L10" s="18"/>
      <c r="M10" s="18"/>
      <c r="N10" s="18"/>
      <c r="O10" s="18"/>
      <c r="P10" s="18"/>
      <c r="Q10" s="18"/>
      <c r="R10" s="18"/>
      <c r="S10" s="18"/>
      <c r="T10" s="19">
        <f t="shared" si="1"/>
        <v>0</v>
      </c>
      <c r="U10" s="20">
        <f t="shared" si="2"/>
        <v>0</v>
      </c>
      <c r="V10" s="19">
        <f t="shared" si="3"/>
        <v>0</v>
      </c>
    </row>
    <row r="11" spans="1:22">
      <c r="A11" s="13" t="s">
        <v>47</v>
      </c>
      <c r="B11" s="14" t="s">
        <v>48</v>
      </c>
      <c r="C11" s="14" t="s">
        <v>17</v>
      </c>
      <c r="D11" s="14" t="s">
        <v>18</v>
      </c>
      <c r="E11" s="14" t="s">
        <v>19</v>
      </c>
      <c r="F11" s="14" t="s">
        <v>46</v>
      </c>
      <c r="G11" s="15">
        <v>3500</v>
      </c>
      <c r="H11" s="15"/>
      <c r="I11" s="16"/>
      <c r="J11" s="17">
        <f t="shared" si="4"/>
        <v>3500</v>
      </c>
      <c r="K11" s="18"/>
      <c r="L11" s="18"/>
      <c r="M11" s="18"/>
      <c r="N11" s="18"/>
      <c r="O11" s="18"/>
      <c r="P11" s="18"/>
      <c r="Q11" s="18"/>
      <c r="R11" s="18"/>
      <c r="S11" s="18"/>
      <c r="T11" s="19">
        <f t="shared" si="1"/>
        <v>0</v>
      </c>
      <c r="U11" s="20">
        <f t="shared" si="2"/>
        <v>0</v>
      </c>
      <c r="V11" s="19">
        <f t="shared" si="3"/>
        <v>0</v>
      </c>
    </row>
    <row r="12" spans="1:22">
      <c r="A12" s="13" t="s">
        <v>49</v>
      </c>
      <c r="B12" s="14" t="s">
        <v>50</v>
      </c>
      <c r="C12" s="14" t="s">
        <v>17</v>
      </c>
      <c r="D12" s="14" t="s">
        <v>18</v>
      </c>
      <c r="E12" s="14" t="s">
        <v>19</v>
      </c>
      <c r="F12" s="14" t="s">
        <v>51</v>
      </c>
      <c r="G12" s="15">
        <v>3500</v>
      </c>
      <c r="H12" s="15">
        <v>1</v>
      </c>
      <c r="I12" s="16"/>
      <c r="J12" s="17">
        <f t="shared" si="4"/>
        <v>4300</v>
      </c>
      <c r="K12" s="18"/>
      <c r="L12" s="18"/>
      <c r="M12" s="18"/>
      <c r="N12" s="18"/>
      <c r="O12" s="18"/>
      <c r="P12" s="18"/>
      <c r="Q12" s="18"/>
      <c r="R12" s="18"/>
      <c r="S12" s="18"/>
      <c r="T12" s="19">
        <f t="shared" si="1"/>
        <v>0</v>
      </c>
      <c r="U12" s="20">
        <f t="shared" si="2"/>
        <v>0</v>
      </c>
      <c r="V12" s="19">
        <f t="shared" si="3"/>
        <v>0</v>
      </c>
    </row>
    <row r="13" spans="1:22">
      <c r="A13" s="13" t="s">
        <v>52</v>
      </c>
      <c r="B13" s="14" t="s">
        <v>53</v>
      </c>
      <c r="C13" s="14" t="s">
        <v>17</v>
      </c>
      <c r="D13" s="14" t="s">
        <v>18</v>
      </c>
      <c r="E13" s="14" t="s">
        <v>40</v>
      </c>
      <c r="F13" s="14" t="s">
        <v>46</v>
      </c>
      <c r="G13" s="15">
        <v>3500</v>
      </c>
      <c r="H13" s="15"/>
      <c r="I13" s="16"/>
      <c r="J13" s="17">
        <f t="shared" si="4"/>
        <v>3500</v>
      </c>
      <c r="K13" s="18"/>
      <c r="L13" s="18"/>
      <c r="M13" s="18"/>
      <c r="N13" s="18"/>
      <c r="O13" s="18"/>
      <c r="P13" s="18"/>
      <c r="Q13" s="18"/>
      <c r="R13" s="18"/>
      <c r="S13" s="18"/>
      <c r="T13" s="19">
        <f t="shared" si="1"/>
        <v>0</v>
      </c>
      <c r="U13" s="20">
        <f t="shared" si="2"/>
        <v>0</v>
      </c>
      <c r="V13" s="19">
        <f t="shared" si="3"/>
        <v>0</v>
      </c>
    </row>
    <row r="14" spans="1:22">
      <c r="A14" s="13" t="s">
        <v>54</v>
      </c>
      <c r="B14" s="14" t="s">
        <v>55</v>
      </c>
      <c r="C14" s="14" t="s">
        <v>56</v>
      </c>
      <c r="D14" s="14" t="s">
        <v>24</v>
      </c>
      <c r="E14" s="14" t="s">
        <v>35</v>
      </c>
      <c r="F14" s="14" t="s">
        <v>51</v>
      </c>
      <c r="G14" s="15">
        <v>1500</v>
      </c>
      <c r="H14" s="15"/>
      <c r="I14" s="16"/>
      <c r="J14" s="17">
        <f t="shared" si="4"/>
        <v>1500</v>
      </c>
      <c r="K14" s="18"/>
      <c r="L14" s="18"/>
      <c r="M14" s="18"/>
      <c r="N14" s="18"/>
      <c r="O14" s="18"/>
      <c r="P14" s="18"/>
      <c r="Q14" s="18"/>
      <c r="R14" s="18"/>
      <c r="S14" s="18"/>
      <c r="T14" s="19">
        <f t="shared" si="1"/>
        <v>0</v>
      </c>
      <c r="U14" s="20">
        <f t="shared" si="2"/>
        <v>0</v>
      </c>
      <c r="V14" s="19">
        <f t="shared" si="3"/>
        <v>0</v>
      </c>
    </row>
    <row r="15" spans="1:22">
      <c r="A15" s="13" t="s">
        <v>57</v>
      </c>
      <c r="B15" s="14" t="s">
        <v>58</v>
      </c>
      <c r="C15" s="14" t="s">
        <v>17</v>
      </c>
      <c r="D15" s="14" t="s">
        <v>18</v>
      </c>
      <c r="E15" s="14" t="s">
        <v>40</v>
      </c>
      <c r="F15" s="14" t="s">
        <v>46</v>
      </c>
      <c r="G15" s="15">
        <v>3500</v>
      </c>
      <c r="H15" s="15"/>
      <c r="I15" s="16"/>
      <c r="J15" s="17">
        <f t="shared" si="4"/>
        <v>3500</v>
      </c>
      <c r="K15" s="18"/>
      <c r="L15" s="18"/>
      <c r="M15" s="18"/>
      <c r="N15" s="18"/>
      <c r="O15" s="18"/>
      <c r="P15" s="18"/>
      <c r="Q15" s="18"/>
      <c r="R15" s="18"/>
      <c r="S15" s="18"/>
      <c r="T15" s="19">
        <f t="shared" si="1"/>
        <v>0</v>
      </c>
      <c r="U15" s="20">
        <f t="shared" si="2"/>
        <v>0</v>
      </c>
      <c r="V15" s="19">
        <f t="shared" si="3"/>
        <v>0</v>
      </c>
    </row>
    <row r="16" spans="1:22">
      <c r="A16" s="13" t="s">
        <v>59</v>
      </c>
      <c r="B16" s="21" t="s">
        <v>60</v>
      </c>
      <c r="C16" s="14" t="s">
        <v>61</v>
      </c>
      <c r="D16" s="14" t="s">
        <v>18</v>
      </c>
      <c r="E16" s="14" t="s">
        <v>40</v>
      </c>
      <c r="F16" s="14" t="s">
        <v>62</v>
      </c>
      <c r="G16" s="22">
        <v>0</v>
      </c>
      <c r="H16" s="15">
        <v>1</v>
      </c>
      <c r="I16" s="16"/>
      <c r="J16" s="17">
        <f t="shared" si="4"/>
        <v>800</v>
      </c>
      <c r="K16" s="18"/>
      <c r="L16" s="18"/>
      <c r="M16" s="18"/>
      <c r="N16" s="18"/>
      <c r="O16" s="18"/>
      <c r="P16" s="18"/>
      <c r="Q16" s="18"/>
      <c r="R16" s="18"/>
      <c r="S16" s="18"/>
      <c r="T16" s="19">
        <f t="shared" si="1"/>
        <v>0</v>
      </c>
      <c r="U16" s="20">
        <f t="shared" si="2"/>
        <v>0</v>
      </c>
      <c r="V16" s="19">
        <f t="shared" si="3"/>
        <v>0</v>
      </c>
    </row>
    <row r="17" spans="1:22">
      <c r="A17" s="13" t="s">
        <v>63</v>
      </c>
      <c r="B17" s="18" t="s">
        <v>64</v>
      </c>
      <c r="C17" s="18" t="s">
        <v>17</v>
      </c>
      <c r="D17" s="18" t="s">
        <v>65</v>
      </c>
      <c r="E17" s="18" t="s">
        <v>35</v>
      </c>
      <c r="F17" s="18" t="s">
        <v>51</v>
      </c>
      <c r="G17" s="16">
        <v>0</v>
      </c>
      <c r="H17" s="16"/>
      <c r="I17" s="16"/>
      <c r="J17" s="17">
        <f t="shared" si="4"/>
        <v>0</v>
      </c>
      <c r="K17" s="18"/>
      <c r="L17" s="18"/>
      <c r="M17" s="18"/>
      <c r="N17" s="18"/>
      <c r="O17" s="18"/>
      <c r="P17" s="18"/>
      <c r="Q17" s="18"/>
      <c r="R17" s="18"/>
      <c r="S17" s="18"/>
      <c r="T17" s="19">
        <f t="shared" si="1"/>
        <v>0</v>
      </c>
      <c r="U17" s="20">
        <f t="shared" si="2"/>
        <v>0</v>
      </c>
      <c r="V17" s="19">
        <f t="shared" si="3"/>
        <v>0</v>
      </c>
    </row>
    <row r="18" spans="1:22">
      <c r="A18" s="13" t="s">
        <v>66</v>
      </c>
      <c r="B18" s="18" t="s">
        <v>67</v>
      </c>
      <c r="C18" s="18" t="s">
        <v>30</v>
      </c>
      <c r="D18" s="18" t="s">
        <v>24</v>
      </c>
      <c r="E18" s="18" t="s">
        <v>35</v>
      </c>
      <c r="F18" s="18" t="s">
        <v>51</v>
      </c>
      <c r="G18" s="16">
        <v>1500</v>
      </c>
      <c r="H18" s="16"/>
      <c r="I18" s="16"/>
      <c r="J18" s="17">
        <f t="shared" si="4"/>
        <v>1500</v>
      </c>
      <c r="K18" s="18"/>
      <c r="L18" s="18"/>
      <c r="M18" s="18"/>
      <c r="N18" s="18"/>
      <c r="O18" s="18"/>
      <c r="P18" s="18"/>
      <c r="Q18" s="18"/>
      <c r="R18" s="18"/>
      <c r="S18" s="18"/>
      <c r="T18" s="19">
        <f t="shared" si="1"/>
        <v>0</v>
      </c>
      <c r="U18" s="20">
        <f t="shared" si="2"/>
        <v>0</v>
      </c>
      <c r="V18" s="19">
        <f t="shared" si="3"/>
        <v>0</v>
      </c>
    </row>
    <row r="19" spans="1:22">
      <c r="A19" s="13" t="s">
        <v>68</v>
      </c>
      <c r="B19" s="18" t="s">
        <v>69</v>
      </c>
      <c r="C19" s="18" t="s">
        <v>70</v>
      </c>
      <c r="D19" s="18" t="s">
        <v>18</v>
      </c>
      <c r="E19" s="18" t="s">
        <v>19</v>
      </c>
      <c r="F19" s="18" t="s">
        <v>51</v>
      </c>
      <c r="G19" s="16">
        <v>3500</v>
      </c>
      <c r="H19" s="16"/>
      <c r="I19" s="16"/>
      <c r="J19" s="17">
        <f t="shared" si="4"/>
        <v>3500</v>
      </c>
      <c r="K19" s="18"/>
      <c r="L19" s="18"/>
      <c r="M19" s="18"/>
      <c r="N19" s="18"/>
      <c r="O19" s="18"/>
      <c r="P19" s="18"/>
      <c r="Q19" s="18"/>
      <c r="R19" s="18"/>
      <c r="S19" s="18"/>
      <c r="T19" s="19">
        <f t="shared" si="1"/>
        <v>0</v>
      </c>
      <c r="U19" s="20">
        <f t="shared" si="2"/>
        <v>0</v>
      </c>
      <c r="V19" s="19">
        <f t="shared" si="3"/>
        <v>0</v>
      </c>
    </row>
    <row r="20" spans="1:22">
      <c r="A20" s="13" t="s">
        <v>71</v>
      </c>
      <c r="B20" s="18" t="s">
        <v>72</v>
      </c>
      <c r="C20" s="18" t="s">
        <v>30</v>
      </c>
      <c r="D20" s="18" t="s">
        <v>24</v>
      </c>
      <c r="E20" s="18" t="s">
        <v>25</v>
      </c>
      <c r="F20" s="18" t="s">
        <v>51</v>
      </c>
      <c r="G20" s="16">
        <v>1500</v>
      </c>
      <c r="H20" s="16"/>
      <c r="I20" s="16"/>
      <c r="J20" s="17">
        <f t="shared" si="4"/>
        <v>1500</v>
      </c>
      <c r="K20" s="18"/>
      <c r="L20" s="18"/>
      <c r="M20" s="18"/>
      <c r="N20" s="18"/>
      <c r="O20" s="18"/>
      <c r="P20" s="18"/>
      <c r="Q20" s="18"/>
      <c r="R20" s="18"/>
      <c r="S20" s="18"/>
      <c r="T20" s="19">
        <f t="shared" si="1"/>
        <v>0</v>
      </c>
      <c r="U20" s="20">
        <f t="shared" si="2"/>
        <v>0</v>
      </c>
      <c r="V20" s="19">
        <f t="shared" si="3"/>
        <v>0</v>
      </c>
    </row>
    <row r="21" spans="1:22">
      <c r="A21" s="13" t="s">
        <v>73</v>
      </c>
      <c r="B21" s="14" t="s">
        <v>74</v>
      </c>
      <c r="C21" s="14" t="s">
        <v>30</v>
      </c>
      <c r="D21" s="14" t="s">
        <v>18</v>
      </c>
      <c r="E21" s="14" t="s">
        <v>40</v>
      </c>
      <c r="F21" s="14" t="s">
        <v>51</v>
      </c>
      <c r="G21" s="15">
        <v>3500</v>
      </c>
      <c r="H21" s="15"/>
      <c r="I21" s="16"/>
      <c r="J21" s="17">
        <f t="shared" si="4"/>
        <v>3500</v>
      </c>
      <c r="K21" s="14"/>
      <c r="L21" s="14"/>
      <c r="M21" s="14"/>
      <c r="N21" s="14"/>
      <c r="O21" s="14"/>
      <c r="P21" s="14"/>
      <c r="Q21" s="14"/>
      <c r="R21" s="14"/>
      <c r="S21" s="14"/>
      <c r="T21" s="19">
        <f t="shared" si="1"/>
        <v>0</v>
      </c>
      <c r="U21" s="20">
        <f t="shared" si="2"/>
        <v>0</v>
      </c>
      <c r="V21" s="19">
        <f t="shared" si="3"/>
        <v>0</v>
      </c>
    </row>
    <row r="22" spans="1:22" hidden="1">
      <c r="A22" s="13" t="s">
        <v>75</v>
      </c>
      <c r="B22" s="14" t="s">
        <v>76</v>
      </c>
      <c r="C22" s="14" t="s">
        <v>17</v>
      </c>
      <c r="D22" s="14" t="s">
        <v>43</v>
      </c>
      <c r="E22" s="14" t="s">
        <v>19</v>
      </c>
      <c r="F22" s="14" t="s">
        <v>20</v>
      </c>
      <c r="G22" s="15">
        <v>0</v>
      </c>
      <c r="H22" s="15"/>
      <c r="I22" s="16">
        <v>2</v>
      </c>
      <c r="J22" s="17">
        <f t="shared" si="4"/>
        <v>1000</v>
      </c>
      <c r="K22" s="14"/>
      <c r="L22" s="14"/>
      <c r="M22" s="14"/>
      <c r="N22" s="14"/>
      <c r="O22" s="14"/>
      <c r="P22" s="14"/>
      <c r="Q22" s="14"/>
      <c r="R22" s="14"/>
      <c r="S22" s="14"/>
      <c r="T22" s="19">
        <f t="shared" si="1"/>
        <v>0</v>
      </c>
      <c r="U22" s="20">
        <f t="shared" si="2"/>
        <v>0</v>
      </c>
      <c r="V22" s="19">
        <f t="shared" si="3"/>
        <v>0</v>
      </c>
    </row>
    <row r="23" spans="1:22" s="2" customFormat="1" hidden="1">
      <c r="A23" s="13" t="s">
        <v>77</v>
      </c>
      <c r="B23" s="14" t="s">
        <v>78</v>
      </c>
      <c r="C23" s="14" t="s">
        <v>17</v>
      </c>
      <c r="D23" s="14" t="s">
        <v>18</v>
      </c>
      <c r="E23" s="14" t="s">
        <v>19</v>
      </c>
      <c r="F23" s="14" t="s">
        <v>20</v>
      </c>
      <c r="G23" s="15">
        <v>0</v>
      </c>
      <c r="H23" s="15"/>
      <c r="I23" s="16">
        <v>3</v>
      </c>
      <c r="J23" s="17">
        <f t="shared" si="4"/>
        <v>1500</v>
      </c>
      <c r="K23" s="14"/>
      <c r="L23" s="14"/>
      <c r="M23" s="14"/>
      <c r="N23" s="14"/>
      <c r="O23" s="14"/>
      <c r="P23" s="14"/>
      <c r="Q23" s="14"/>
      <c r="R23" s="14"/>
      <c r="S23" s="14"/>
      <c r="T23" s="19">
        <f t="shared" si="1"/>
        <v>0</v>
      </c>
      <c r="U23" s="20">
        <f t="shared" si="2"/>
        <v>0</v>
      </c>
      <c r="V23" s="19">
        <f t="shared" si="3"/>
        <v>0</v>
      </c>
    </row>
    <row r="24" spans="1:22" hidden="1">
      <c r="A24" s="13" t="s">
        <v>79</v>
      </c>
      <c r="B24" s="14" t="s">
        <v>80</v>
      </c>
      <c r="C24" s="14" t="s">
        <v>17</v>
      </c>
      <c r="D24" s="14" t="s">
        <v>34</v>
      </c>
      <c r="E24" s="14" t="s">
        <v>25</v>
      </c>
      <c r="F24" s="14" t="s">
        <v>20</v>
      </c>
      <c r="G24" s="15">
        <v>0</v>
      </c>
      <c r="H24" s="15"/>
      <c r="I24" s="16"/>
      <c r="J24" s="17">
        <f t="shared" si="4"/>
        <v>0</v>
      </c>
      <c r="K24" s="14"/>
      <c r="L24" s="14"/>
      <c r="M24" s="14"/>
      <c r="N24" s="14"/>
      <c r="O24" s="14"/>
      <c r="P24" s="14"/>
      <c r="Q24" s="14"/>
      <c r="R24" s="14"/>
      <c r="S24" s="14"/>
      <c r="T24" s="19">
        <f t="shared" si="1"/>
        <v>0</v>
      </c>
      <c r="U24" s="20">
        <f t="shared" si="2"/>
        <v>0</v>
      </c>
      <c r="V24" s="19">
        <f t="shared" si="3"/>
        <v>0</v>
      </c>
    </row>
    <row r="25" spans="1:22">
      <c r="A25" s="13" t="s">
        <v>81</v>
      </c>
      <c r="B25" s="14" t="s">
        <v>82</v>
      </c>
      <c r="C25" s="14" t="s">
        <v>30</v>
      </c>
      <c r="D25" s="14" t="s">
        <v>34</v>
      </c>
      <c r="E25" s="14" t="s">
        <v>25</v>
      </c>
      <c r="F25" s="14" t="s">
        <v>62</v>
      </c>
      <c r="G25" s="15">
        <v>2000</v>
      </c>
      <c r="H25" s="15"/>
      <c r="I25" s="16"/>
      <c r="J25" s="17">
        <f t="shared" si="4"/>
        <v>2000</v>
      </c>
      <c r="K25" s="14"/>
      <c r="L25" s="14"/>
      <c r="M25" s="14"/>
      <c r="N25" s="14"/>
      <c r="O25" s="14"/>
      <c r="P25" s="14"/>
      <c r="Q25" s="14"/>
      <c r="R25" s="14"/>
      <c r="S25" s="14"/>
      <c r="T25" s="19">
        <f t="shared" si="1"/>
        <v>0</v>
      </c>
      <c r="U25" s="20">
        <f t="shared" si="2"/>
        <v>0</v>
      </c>
      <c r="V25" s="19">
        <f t="shared" si="3"/>
        <v>0</v>
      </c>
    </row>
    <row r="26" spans="1:22">
      <c r="A26" s="13" t="s">
        <v>83</v>
      </c>
      <c r="B26" s="14" t="s">
        <v>84</v>
      </c>
      <c r="C26" s="14" t="s">
        <v>30</v>
      </c>
      <c r="D26" s="14" t="s">
        <v>18</v>
      </c>
      <c r="E26" s="14" t="s">
        <v>19</v>
      </c>
      <c r="F26" s="14" t="s">
        <v>62</v>
      </c>
      <c r="G26" s="15">
        <v>3500</v>
      </c>
      <c r="H26" s="15"/>
      <c r="I26" s="16"/>
      <c r="J26" s="17">
        <f t="shared" si="4"/>
        <v>3500</v>
      </c>
      <c r="K26" s="14"/>
      <c r="L26" s="14"/>
      <c r="M26" s="14"/>
      <c r="N26" s="14"/>
      <c r="O26" s="14"/>
      <c r="P26" s="14"/>
      <c r="Q26" s="14"/>
      <c r="R26" s="14"/>
      <c r="S26" s="14"/>
      <c r="T26" s="19">
        <f t="shared" si="1"/>
        <v>0</v>
      </c>
      <c r="U26" s="20">
        <f t="shared" si="2"/>
        <v>0</v>
      </c>
      <c r="V26" s="19">
        <f t="shared" si="3"/>
        <v>0</v>
      </c>
    </row>
    <row r="27" spans="1:22" s="2" customFormat="1">
      <c r="A27" s="13" t="s">
        <v>85</v>
      </c>
      <c r="B27" s="14" t="s">
        <v>86</v>
      </c>
      <c r="C27" s="14" t="s">
        <v>30</v>
      </c>
      <c r="D27" s="14" t="s">
        <v>87</v>
      </c>
      <c r="E27" s="14" t="s">
        <v>25</v>
      </c>
      <c r="F27" s="14" t="s">
        <v>62</v>
      </c>
      <c r="G27" s="15">
        <v>2500</v>
      </c>
      <c r="H27" s="15"/>
      <c r="I27" s="16"/>
      <c r="J27" s="17">
        <f t="shared" si="4"/>
        <v>2500</v>
      </c>
      <c r="K27" s="14"/>
      <c r="L27" s="14"/>
      <c r="M27" s="14"/>
      <c r="N27" s="14"/>
      <c r="O27" s="14"/>
      <c r="P27" s="14"/>
      <c r="Q27" s="14"/>
      <c r="R27" s="14"/>
      <c r="S27" s="14"/>
      <c r="T27" s="19">
        <f t="shared" si="1"/>
        <v>0</v>
      </c>
      <c r="U27" s="20">
        <f t="shared" si="2"/>
        <v>0</v>
      </c>
      <c r="V27" s="19">
        <f t="shared" si="3"/>
        <v>0</v>
      </c>
    </row>
    <row r="28" spans="1:22">
      <c r="A28" s="13" t="s">
        <v>88</v>
      </c>
      <c r="B28" s="14" t="s">
        <v>89</v>
      </c>
      <c r="C28" s="14" t="s">
        <v>17</v>
      </c>
      <c r="D28" s="14" t="s">
        <v>43</v>
      </c>
      <c r="E28" s="14" t="s">
        <v>19</v>
      </c>
      <c r="F28" s="14" t="s">
        <v>90</v>
      </c>
      <c r="G28" s="15">
        <v>3500</v>
      </c>
      <c r="H28" s="15"/>
      <c r="I28" s="16"/>
      <c r="J28" s="17">
        <f t="shared" si="4"/>
        <v>3500</v>
      </c>
      <c r="K28" s="14"/>
      <c r="L28" s="14"/>
      <c r="M28" s="14"/>
      <c r="N28" s="14"/>
      <c r="O28" s="14"/>
      <c r="P28" s="14"/>
      <c r="Q28" s="14"/>
      <c r="R28" s="14"/>
      <c r="S28" s="14"/>
      <c r="T28" s="19">
        <f t="shared" si="1"/>
        <v>0</v>
      </c>
      <c r="U28" s="20">
        <f t="shared" si="2"/>
        <v>0</v>
      </c>
      <c r="V28" s="19">
        <f t="shared" si="3"/>
        <v>0</v>
      </c>
    </row>
    <row r="29" spans="1:22">
      <c r="A29" s="13" t="s">
        <v>75</v>
      </c>
      <c r="B29" s="14" t="s">
        <v>91</v>
      </c>
      <c r="C29" s="14" t="s">
        <v>92</v>
      </c>
      <c r="D29" s="14" t="s">
        <v>18</v>
      </c>
      <c r="E29" s="14" t="s">
        <v>40</v>
      </c>
      <c r="F29" s="14" t="s">
        <v>93</v>
      </c>
      <c r="G29" s="15">
        <v>3500</v>
      </c>
      <c r="H29" s="15"/>
      <c r="I29" s="16"/>
      <c r="J29" s="17">
        <f t="shared" si="4"/>
        <v>3500</v>
      </c>
      <c r="K29" s="14"/>
      <c r="L29" s="14"/>
      <c r="M29" s="14"/>
      <c r="N29" s="14"/>
      <c r="O29" s="14"/>
      <c r="P29" s="14"/>
      <c r="Q29" s="14"/>
      <c r="R29" s="14"/>
      <c r="S29" s="14"/>
      <c r="T29" s="19">
        <f t="shared" si="1"/>
        <v>0</v>
      </c>
      <c r="U29" s="20">
        <f t="shared" si="2"/>
        <v>0</v>
      </c>
      <c r="V29" s="19">
        <f t="shared" si="3"/>
        <v>0</v>
      </c>
    </row>
    <row r="30" spans="1:22">
      <c r="A30" s="13" t="s">
        <v>94</v>
      </c>
      <c r="B30" s="14" t="s">
        <v>95</v>
      </c>
      <c r="C30" s="14" t="s">
        <v>61</v>
      </c>
      <c r="D30" s="14" t="s">
        <v>18</v>
      </c>
      <c r="E30" s="14" t="s">
        <v>19</v>
      </c>
      <c r="F30" s="14" t="s">
        <v>93</v>
      </c>
      <c r="G30" s="15">
        <v>3500</v>
      </c>
      <c r="H30" s="15"/>
      <c r="I30" s="16"/>
      <c r="J30" s="17">
        <f t="shared" si="4"/>
        <v>3500</v>
      </c>
      <c r="K30" s="14"/>
      <c r="L30" s="14"/>
      <c r="M30" s="14"/>
      <c r="N30" s="14"/>
      <c r="O30" s="14"/>
      <c r="P30" s="14"/>
      <c r="Q30" s="14"/>
      <c r="R30" s="14"/>
      <c r="S30" s="14"/>
      <c r="T30" s="19">
        <f t="shared" si="1"/>
        <v>0</v>
      </c>
      <c r="U30" s="20">
        <f t="shared" si="2"/>
        <v>0</v>
      </c>
      <c r="V30" s="19">
        <f t="shared" si="3"/>
        <v>0</v>
      </c>
    </row>
    <row r="31" spans="1:22">
      <c r="A31" s="23" t="s">
        <v>96</v>
      </c>
      <c r="B31" s="24" t="s">
        <v>97</v>
      </c>
      <c r="C31" s="24" t="s">
        <v>56</v>
      </c>
      <c r="D31" s="24" t="s">
        <v>24</v>
      </c>
      <c r="E31" s="24" t="s">
        <v>35</v>
      </c>
      <c r="F31" s="24" t="s">
        <v>93</v>
      </c>
      <c r="G31" s="25">
        <v>1500</v>
      </c>
      <c r="H31" s="25"/>
      <c r="I31" s="26"/>
      <c r="J31" s="27">
        <f t="shared" si="4"/>
        <v>1500</v>
      </c>
      <c r="K31" s="24"/>
      <c r="L31" s="24"/>
      <c r="M31" s="24"/>
      <c r="N31" s="24"/>
      <c r="O31" s="24"/>
      <c r="P31" s="24"/>
      <c r="Q31" s="24"/>
      <c r="R31" s="24"/>
      <c r="S31" s="24"/>
      <c r="T31" s="19">
        <f t="shared" si="1"/>
        <v>0</v>
      </c>
      <c r="U31" s="20">
        <f t="shared" si="2"/>
        <v>0</v>
      </c>
      <c r="V31" s="19">
        <f t="shared" si="3"/>
        <v>0</v>
      </c>
    </row>
    <row r="32" spans="1:22">
      <c r="A32" s="28" t="s">
        <v>98</v>
      </c>
      <c r="B32" s="14" t="s">
        <v>99</v>
      </c>
      <c r="C32" s="14" t="s">
        <v>17</v>
      </c>
      <c r="D32" s="14" t="s">
        <v>18</v>
      </c>
      <c r="E32" s="14" t="s">
        <v>40</v>
      </c>
      <c r="F32" s="14"/>
      <c r="G32" s="15">
        <v>3500</v>
      </c>
      <c r="H32" s="15"/>
      <c r="I32" s="15"/>
      <c r="J32" s="29">
        <f t="shared" si="4"/>
        <v>3500</v>
      </c>
      <c r="K32" s="14"/>
      <c r="L32" s="14"/>
      <c r="M32" s="14"/>
      <c r="N32" s="14"/>
      <c r="O32" s="14"/>
      <c r="P32" s="14"/>
      <c r="Q32" s="14"/>
      <c r="R32" s="14"/>
      <c r="S32" s="14"/>
      <c r="T32" s="30">
        <f t="shared" si="1"/>
        <v>0</v>
      </c>
      <c r="U32" s="31">
        <f t="shared" si="2"/>
        <v>0</v>
      </c>
      <c r="V32" s="30">
        <f t="shared" si="3"/>
        <v>0</v>
      </c>
    </row>
    <row r="33" spans="1:22">
      <c r="A33" s="28" t="s">
        <v>100</v>
      </c>
      <c r="B33" s="14" t="s">
        <v>101</v>
      </c>
      <c r="C33" s="14" t="s">
        <v>30</v>
      </c>
      <c r="D33" s="14" t="s">
        <v>43</v>
      </c>
      <c r="E33" s="14" t="s">
        <v>19</v>
      </c>
      <c r="F33" s="14"/>
      <c r="G33" s="15">
        <v>3500</v>
      </c>
      <c r="H33" s="15"/>
      <c r="I33" s="15"/>
      <c r="J33" s="29">
        <f t="shared" si="4"/>
        <v>3500</v>
      </c>
      <c r="K33" s="14"/>
      <c r="L33" s="14"/>
      <c r="M33" s="14"/>
      <c r="N33" s="14"/>
      <c r="O33" s="14"/>
      <c r="P33" s="14"/>
      <c r="Q33" s="14"/>
      <c r="R33" s="14"/>
      <c r="S33" s="14"/>
      <c r="T33" s="30">
        <f t="shared" si="1"/>
        <v>0</v>
      </c>
      <c r="U33" s="31">
        <f t="shared" si="2"/>
        <v>0</v>
      </c>
      <c r="V33" s="30">
        <f t="shared" si="3"/>
        <v>0</v>
      </c>
    </row>
    <row r="34" spans="1:22">
      <c r="A34" s="28" t="s">
        <v>102</v>
      </c>
      <c r="B34" s="14" t="s">
        <v>103</v>
      </c>
      <c r="C34" s="14" t="s">
        <v>17</v>
      </c>
      <c r="D34" s="14" t="s">
        <v>24</v>
      </c>
      <c r="E34" s="14" t="s">
        <v>35</v>
      </c>
      <c r="F34" s="14" t="s">
        <v>93</v>
      </c>
      <c r="G34" s="15">
        <v>1500</v>
      </c>
      <c r="H34" s="15"/>
      <c r="I34" s="15"/>
      <c r="J34" s="29">
        <f t="shared" si="4"/>
        <v>1500</v>
      </c>
      <c r="K34" s="14"/>
      <c r="L34" s="14"/>
      <c r="M34" s="14"/>
      <c r="N34" s="14"/>
      <c r="O34" s="14"/>
      <c r="P34" s="14"/>
      <c r="Q34" s="14"/>
      <c r="R34" s="14"/>
      <c r="S34" s="14"/>
      <c r="T34" s="30">
        <f t="shared" ref="T34:T65" si="5">L34*11+M34*10+N34*8+O34*5+P34*4+Q34*2+R34*1+S34*0</f>
        <v>0</v>
      </c>
      <c r="U34" s="31">
        <f t="shared" ref="U34:U65" si="6">T34/264</f>
        <v>0</v>
      </c>
      <c r="V34" s="30">
        <f t="shared" ref="V34:V65" si="7">SUM(L34:S34)</f>
        <v>0</v>
      </c>
    </row>
    <row r="35" spans="1:22" hidden="1">
      <c r="A35" s="13" t="s">
        <v>104</v>
      </c>
      <c r="B35" s="18" t="s">
        <v>105</v>
      </c>
      <c r="C35" s="18" t="s">
        <v>17</v>
      </c>
      <c r="D35" s="18" t="s">
        <v>18</v>
      </c>
      <c r="E35" s="18" t="s">
        <v>19</v>
      </c>
      <c r="F35" s="18" t="s">
        <v>20</v>
      </c>
      <c r="G35" s="16">
        <v>0</v>
      </c>
      <c r="H35" s="16"/>
      <c r="I35" s="16"/>
      <c r="J35" s="17">
        <f t="shared" si="4"/>
        <v>0</v>
      </c>
      <c r="K35" s="18"/>
      <c r="L35" s="18"/>
      <c r="M35" s="18"/>
      <c r="N35" s="18"/>
      <c r="O35" s="18"/>
      <c r="P35" s="18"/>
      <c r="Q35" s="18"/>
      <c r="R35" s="18"/>
      <c r="S35" s="18"/>
      <c r="T35" s="19">
        <f t="shared" si="5"/>
        <v>0</v>
      </c>
      <c r="U35" s="20">
        <f t="shared" si="6"/>
        <v>0</v>
      </c>
      <c r="V35" s="19">
        <f t="shared" si="7"/>
        <v>0</v>
      </c>
    </row>
    <row r="36" spans="1:22">
      <c r="A36" s="13" t="s">
        <v>106</v>
      </c>
      <c r="B36" s="14" t="s">
        <v>107</v>
      </c>
      <c r="C36" s="14" t="s">
        <v>17</v>
      </c>
      <c r="D36" s="14" t="s">
        <v>18</v>
      </c>
      <c r="E36" s="14" t="s">
        <v>19</v>
      </c>
      <c r="F36" s="14"/>
      <c r="G36" s="15">
        <v>3500</v>
      </c>
      <c r="H36" s="15"/>
      <c r="I36" s="16"/>
      <c r="J36" s="17">
        <f t="shared" si="4"/>
        <v>3500</v>
      </c>
      <c r="K36" s="14"/>
      <c r="L36" s="14"/>
      <c r="M36" s="14"/>
      <c r="N36" s="14"/>
      <c r="O36" s="14"/>
      <c r="P36" s="14"/>
      <c r="Q36" s="14"/>
      <c r="R36" s="14"/>
      <c r="S36" s="14"/>
      <c r="T36" s="19">
        <f t="shared" si="5"/>
        <v>0</v>
      </c>
      <c r="U36" s="20">
        <f t="shared" si="6"/>
        <v>0</v>
      </c>
      <c r="V36" s="19">
        <f t="shared" si="7"/>
        <v>0</v>
      </c>
    </row>
    <row r="37" spans="1:22">
      <c r="A37" s="13" t="s">
        <v>108</v>
      </c>
      <c r="B37" s="14" t="s">
        <v>109</v>
      </c>
      <c r="C37" s="14" t="s">
        <v>30</v>
      </c>
      <c r="D37" s="14" t="s">
        <v>24</v>
      </c>
      <c r="E37" s="14" t="s">
        <v>25</v>
      </c>
      <c r="F37" s="14" t="s">
        <v>31</v>
      </c>
      <c r="G37" s="15">
        <v>1500</v>
      </c>
      <c r="H37" s="15"/>
      <c r="I37" s="16"/>
      <c r="J37" s="17">
        <f t="shared" si="4"/>
        <v>1500</v>
      </c>
      <c r="K37" s="14"/>
      <c r="L37" s="14"/>
      <c r="M37" s="14"/>
      <c r="N37" s="14"/>
      <c r="O37" s="14"/>
      <c r="P37" s="14"/>
      <c r="Q37" s="14"/>
      <c r="R37" s="14"/>
      <c r="S37" s="14"/>
      <c r="T37" s="19">
        <f t="shared" si="5"/>
        <v>0</v>
      </c>
      <c r="U37" s="20">
        <f t="shared" si="6"/>
        <v>0</v>
      </c>
      <c r="V37" s="19">
        <f t="shared" si="7"/>
        <v>0</v>
      </c>
    </row>
    <row r="38" spans="1:22">
      <c r="A38" s="13" t="s">
        <v>110</v>
      </c>
      <c r="B38" s="14" t="s">
        <v>111</v>
      </c>
      <c r="C38" s="14" t="s">
        <v>17</v>
      </c>
      <c r="D38" s="14" t="s">
        <v>18</v>
      </c>
      <c r="E38" s="14" t="s">
        <v>19</v>
      </c>
      <c r="F38" s="14"/>
      <c r="G38" s="15">
        <v>500</v>
      </c>
      <c r="H38" s="15"/>
      <c r="I38" s="16"/>
      <c r="J38" s="17">
        <f t="shared" si="4"/>
        <v>500</v>
      </c>
      <c r="K38" s="14"/>
      <c r="L38" s="14"/>
      <c r="M38" s="14"/>
      <c r="N38" s="14"/>
      <c r="O38" s="14"/>
      <c r="P38" s="14"/>
      <c r="Q38" s="14"/>
      <c r="R38" s="14"/>
      <c r="S38" s="14"/>
      <c r="T38" s="19">
        <f t="shared" si="5"/>
        <v>0</v>
      </c>
      <c r="U38" s="20">
        <f t="shared" si="6"/>
        <v>0</v>
      </c>
      <c r="V38" s="19">
        <f t="shared" si="7"/>
        <v>0</v>
      </c>
    </row>
    <row r="39" spans="1:22">
      <c r="A39" s="13" t="s">
        <v>112</v>
      </c>
      <c r="B39" s="14" t="s">
        <v>113</v>
      </c>
      <c r="C39" s="14" t="s">
        <v>17</v>
      </c>
      <c r="D39" s="14" t="s">
        <v>18</v>
      </c>
      <c r="E39" s="14" t="s">
        <v>40</v>
      </c>
      <c r="F39" s="14"/>
      <c r="G39" s="15">
        <v>3500</v>
      </c>
      <c r="H39" s="15"/>
      <c r="I39" s="16"/>
      <c r="J39" s="17">
        <f t="shared" si="4"/>
        <v>3500</v>
      </c>
      <c r="K39" s="14"/>
      <c r="L39" s="14"/>
      <c r="M39" s="14"/>
      <c r="N39" s="14"/>
      <c r="O39" s="14"/>
      <c r="P39" s="14"/>
      <c r="Q39" s="14"/>
      <c r="R39" s="14"/>
      <c r="S39" s="14"/>
      <c r="T39" s="19">
        <f t="shared" si="5"/>
        <v>0</v>
      </c>
      <c r="U39" s="20">
        <f t="shared" si="6"/>
        <v>0</v>
      </c>
      <c r="V39" s="19">
        <f t="shared" si="7"/>
        <v>0</v>
      </c>
    </row>
    <row r="40" spans="1:22">
      <c r="A40" s="13" t="s">
        <v>114</v>
      </c>
      <c r="B40" s="14" t="s">
        <v>115</v>
      </c>
      <c r="C40" s="14" t="s">
        <v>30</v>
      </c>
      <c r="D40" s="14" t="s">
        <v>18</v>
      </c>
      <c r="E40" s="14" t="s">
        <v>19</v>
      </c>
      <c r="F40" s="14" t="s">
        <v>31</v>
      </c>
      <c r="G40" s="15">
        <v>3500</v>
      </c>
      <c r="H40" s="15"/>
      <c r="I40" s="16"/>
      <c r="J40" s="17">
        <f t="shared" si="4"/>
        <v>3500</v>
      </c>
      <c r="K40" s="14"/>
      <c r="L40" s="14"/>
      <c r="M40" s="14"/>
      <c r="N40" s="14"/>
      <c r="O40" s="14"/>
      <c r="P40" s="14"/>
      <c r="Q40" s="14"/>
      <c r="R40" s="14"/>
      <c r="S40" s="14"/>
      <c r="T40" s="19">
        <f t="shared" si="5"/>
        <v>0</v>
      </c>
      <c r="U40" s="20">
        <f t="shared" si="6"/>
        <v>0</v>
      </c>
      <c r="V40" s="19">
        <f t="shared" si="7"/>
        <v>0</v>
      </c>
    </row>
    <row r="41" spans="1:22">
      <c r="A41" s="13" t="s">
        <v>116</v>
      </c>
      <c r="B41" s="14" t="s">
        <v>117</v>
      </c>
      <c r="C41" s="14" t="s">
        <v>30</v>
      </c>
      <c r="D41" s="14" t="s">
        <v>18</v>
      </c>
      <c r="E41" s="14" t="s">
        <v>40</v>
      </c>
      <c r="F41" s="14" t="s">
        <v>31</v>
      </c>
      <c r="G41" s="15">
        <v>3500</v>
      </c>
      <c r="H41" s="15"/>
      <c r="I41" s="16"/>
      <c r="J41" s="17">
        <f t="shared" si="4"/>
        <v>3500</v>
      </c>
      <c r="K41" s="14"/>
      <c r="L41" s="14"/>
      <c r="M41" s="14"/>
      <c r="N41" s="14"/>
      <c r="O41" s="14"/>
      <c r="P41" s="14"/>
      <c r="Q41" s="14"/>
      <c r="R41" s="14"/>
      <c r="S41" s="14"/>
      <c r="T41" s="19">
        <f t="shared" si="5"/>
        <v>0</v>
      </c>
      <c r="U41" s="20">
        <f t="shared" si="6"/>
        <v>0</v>
      </c>
      <c r="V41" s="19">
        <f t="shared" si="7"/>
        <v>0</v>
      </c>
    </row>
    <row r="42" spans="1:22" hidden="1">
      <c r="A42" s="13" t="s">
        <v>32</v>
      </c>
      <c r="B42" s="14" t="s">
        <v>118</v>
      </c>
      <c r="C42" s="14" t="s">
        <v>23</v>
      </c>
      <c r="D42" s="14" t="s">
        <v>43</v>
      </c>
      <c r="E42" s="14" t="s">
        <v>40</v>
      </c>
      <c r="F42" s="14" t="s">
        <v>20</v>
      </c>
      <c r="G42" s="15">
        <v>0</v>
      </c>
      <c r="H42" s="15"/>
      <c r="I42" s="16">
        <v>1</v>
      </c>
      <c r="J42" s="17">
        <f t="shared" ref="J42:J73" si="8">(G42+H42*800)+(I42*500)</f>
        <v>500</v>
      </c>
      <c r="K42" s="14"/>
      <c r="L42" s="14"/>
      <c r="M42" s="14"/>
      <c r="N42" s="14"/>
      <c r="O42" s="14"/>
      <c r="P42" s="14"/>
      <c r="Q42" s="14"/>
      <c r="R42" s="14"/>
      <c r="S42" s="14"/>
      <c r="T42" s="19">
        <f t="shared" si="5"/>
        <v>0</v>
      </c>
      <c r="U42" s="20">
        <f t="shared" si="6"/>
        <v>0</v>
      </c>
      <c r="V42" s="19">
        <f t="shared" si="7"/>
        <v>0</v>
      </c>
    </row>
    <row r="43" spans="1:22">
      <c r="A43" s="13" t="s">
        <v>119</v>
      </c>
      <c r="B43" s="14" t="s">
        <v>120</v>
      </c>
      <c r="C43" s="14" t="s">
        <v>17</v>
      </c>
      <c r="D43" s="14" t="s">
        <v>18</v>
      </c>
      <c r="E43" s="14" t="s">
        <v>19</v>
      </c>
      <c r="F43" s="14" t="s">
        <v>62</v>
      </c>
      <c r="G43" s="15">
        <v>3500</v>
      </c>
      <c r="H43" s="15"/>
      <c r="I43" s="16"/>
      <c r="J43" s="17">
        <f t="shared" si="8"/>
        <v>3500</v>
      </c>
      <c r="K43" s="14"/>
      <c r="L43" s="14"/>
      <c r="M43" s="14"/>
      <c r="N43" s="14"/>
      <c r="O43" s="14"/>
      <c r="P43" s="14"/>
      <c r="Q43" s="14"/>
      <c r="R43" s="14"/>
      <c r="S43" s="14"/>
      <c r="T43" s="19">
        <f t="shared" si="5"/>
        <v>0</v>
      </c>
      <c r="U43" s="20">
        <f t="shared" si="6"/>
        <v>0</v>
      </c>
      <c r="V43" s="19">
        <f t="shared" si="7"/>
        <v>0</v>
      </c>
    </row>
    <row r="44" spans="1:22">
      <c r="A44" s="13" t="s">
        <v>121</v>
      </c>
      <c r="B44" s="14" t="s">
        <v>122</v>
      </c>
      <c r="C44" s="14" t="s">
        <v>123</v>
      </c>
      <c r="D44" s="14" t="s">
        <v>18</v>
      </c>
      <c r="E44" s="14" t="s">
        <v>19</v>
      </c>
      <c r="F44" s="14" t="s">
        <v>62</v>
      </c>
      <c r="G44" s="15">
        <v>3500</v>
      </c>
      <c r="H44" s="15"/>
      <c r="I44" s="16"/>
      <c r="J44" s="17">
        <f t="shared" si="8"/>
        <v>3500</v>
      </c>
      <c r="K44" s="14"/>
      <c r="L44" s="14"/>
      <c r="M44" s="14"/>
      <c r="N44" s="14"/>
      <c r="O44" s="14"/>
      <c r="P44" s="14"/>
      <c r="Q44" s="14"/>
      <c r="R44" s="14"/>
      <c r="S44" s="14"/>
      <c r="T44" s="19">
        <f t="shared" si="5"/>
        <v>0</v>
      </c>
      <c r="U44" s="20">
        <f t="shared" si="6"/>
        <v>0</v>
      </c>
      <c r="V44" s="19">
        <f t="shared" si="7"/>
        <v>0</v>
      </c>
    </row>
    <row r="45" spans="1:22">
      <c r="A45" s="13" t="s">
        <v>124</v>
      </c>
      <c r="B45" s="14" t="s">
        <v>125</v>
      </c>
      <c r="C45" s="14" t="s">
        <v>30</v>
      </c>
      <c r="D45" s="14" t="s">
        <v>18</v>
      </c>
      <c r="E45" s="14" t="s">
        <v>19</v>
      </c>
      <c r="F45" s="14" t="s">
        <v>62</v>
      </c>
      <c r="G45" s="15">
        <v>3500</v>
      </c>
      <c r="H45" s="15"/>
      <c r="I45" s="16"/>
      <c r="J45" s="17">
        <f t="shared" si="8"/>
        <v>3500</v>
      </c>
      <c r="K45" s="14"/>
      <c r="L45" s="14"/>
      <c r="M45" s="14"/>
      <c r="N45" s="14"/>
      <c r="O45" s="14"/>
      <c r="P45" s="14"/>
      <c r="Q45" s="14"/>
      <c r="R45" s="14"/>
      <c r="S45" s="14"/>
      <c r="T45" s="19">
        <f t="shared" si="5"/>
        <v>0</v>
      </c>
      <c r="U45" s="20">
        <f t="shared" si="6"/>
        <v>0</v>
      </c>
      <c r="V45" s="19">
        <f t="shared" si="7"/>
        <v>0</v>
      </c>
    </row>
    <row r="46" spans="1:22">
      <c r="A46" s="13" t="s">
        <v>126</v>
      </c>
      <c r="B46" s="14" t="s">
        <v>127</v>
      </c>
      <c r="C46" s="14" t="s">
        <v>17</v>
      </c>
      <c r="D46" s="14" t="s">
        <v>18</v>
      </c>
      <c r="E46" s="14" t="s">
        <v>40</v>
      </c>
      <c r="F46" s="14" t="s">
        <v>62</v>
      </c>
      <c r="G46" s="15">
        <v>3500</v>
      </c>
      <c r="H46" s="15"/>
      <c r="I46" s="16"/>
      <c r="J46" s="17">
        <f t="shared" si="8"/>
        <v>3500</v>
      </c>
      <c r="K46" s="14"/>
      <c r="L46" s="14"/>
      <c r="M46" s="14"/>
      <c r="N46" s="14"/>
      <c r="O46" s="14"/>
      <c r="P46" s="14"/>
      <c r="Q46" s="14"/>
      <c r="R46" s="14"/>
      <c r="S46" s="14"/>
      <c r="T46" s="19">
        <f t="shared" si="5"/>
        <v>0</v>
      </c>
      <c r="U46" s="20">
        <f t="shared" si="6"/>
        <v>0</v>
      </c>
      <c r="V46" s="19">
        <f t="shared" si="7"/>
        <v>0</v>
      </c>
    </row>
    <row r="47" spans="1:22">
      <c r="A47" s="13" t="s">
        <v>128</v>
      </c>
      <c r="B47" s="14" t="s">
        <v>129</v>
      </c>
      <c r="C47" s="14" t="s">
        <v>17</v>
      </c>
      <c r="D47" s="14" t="s">
        <v>24</v>
      </c>
      <c r="E47" s="14" t="s">
        <v>25</v>
      </c>
      <c r="F47" s="14" t="s">
        <v>130</v>
      </c>
      <c r="G47" s="15">
        <v>1500</v>
      </c>
      <c r="H47" s="15">
        <v>1</v>
      </c>
      <c r="I47" s="16"/>
      <c r="J47" s="17">
        <f t="shared" si="8"/>
        <v>2300</v>
      </c>
      <c r="K47" s="14"/>
      <c r="L47" s="14"/>
      <c r="M47" s="14"/>
      <c r="N47" s="14"/>
      <c r="O47" s="14"/>
      <c r="P47" s="14"/>
      <c r="Q47" s="14"/>
      <c r="R47" s="14"/>
      <c r="S47" s="14"/>
      <c r="T47" s="19">
        <f t="shared" si="5"/>
        <v>0</v>
      </c>
      <c r="U47" s="20">
        <f t="shared" si="6"/>
        <v>0</v>
      </c>
      <c r="V47" s="19">
        <f t="shared" si="7"/>
        <v>0</v>
      </c>
    </row>
    <row r="48" spans="1:22">
      <c r="A48" s="13" t="s">
        <v>131</v>
      </c>
      <c r="B48" s="14" t="s">
        <v>132</v>
      </c>
      <c r="C48" s="14" t="s">
        <v>17</v>
      </c>
      <c r="D48" s="14" t="s">
        <v>24</v>
      </c>
      <c r="E48" s="14" t="s">
        <v>25</v>
      </c>
      <c r="F48" s="14" t="s">
        <v>130</v>
      </c>
      <c r="G48" s="15">
        <v>1500</v>
      </c>
      <c r="H48" s="15">
        <v>3</v>
      </c>
      <c r="I48" s="16"/>
      <c r="J48" s="17">
        <f t="shared" si="8"/>
        <v>3900</v>
      </c>
      <c r="K48" s="14"/>
      <c r="L48" s="14"/>
      <c r="M48" s="14"/>
      <c r="N48" s="14"/>
      <c r="O48" s="14"/>
      <c r="P48" s="14"/>
      <c r="Q48" s="14"/>
      <c r="R48" s="14"/>
      <c r="S48" s="14"/>
      <c r="T48" s="19">
        <f t="shared" si="5"/>
        <v>0</v>
      </c>
      <c r="U48" s="20">
        <f t="shared" si="6"/>
        <v>0</v>
      </c>
      <c r="V48" s="19">
        <f t="shared" si="7"/>
        <v>0</v>
      </c>
    </row>
    <row r="49" spans="1:22" hidden="1">
      <c r="A49" s="32" t="s">
        <v>49</v>
      </c>
      <c r="B49" s="14" t="s">
        <v>133</v>
      </c>
      <c r="C49" s="14" t="s">
        <v>17</v>
      </c>
      <c r="D49" s="14" t="s">
        <v>18</v>
      </c>
      <c r="E49" s="14" t="s">
        <v>19</v>
      </c>
      <c r="F49" s="14" t="s">
        <v>20</v>
      </c>
      <c r="G49" s="15">
        <v>0</v>
      </c>
      <c r="H49" s="15"/>
      <c r="I49" s="16">
        <v>1</v>
      </c>
      <c r="J49" s="17">
        <f t="shared" si="8"/>
        <v>500</v>
      </c>
      <c r="K49" s="14"/>
      <c r="L49" s="14"/>
      <c r="M49" s="14"/>
      <c r="N49" s="14"/>
      <c r="O49" s="14"/>
      <c r="P49" s="14"/>
      <c r="Q49" s="14"/>
      <c r="R49" s="14"/>
      <c r="S49" s="14"/>
      <c r="T49" s="19">
        <f t="shared" si="5"/>
        <v>0</v>
      </c>
      <c r="U49" s="20">
        <f t="shared" si="6"/>
        <v>0</v>
      </c>
      <c r="V49" s="19">
        <f t="shared" si="7"/>
        <v>0</v>
      </c>
    </row>
    <row r="50" spans="1:22">
      <c r="A50" s="13" t="s">
        <v>134</v>
      </c>
      <c r="B50" s="14" t="s">
        <v>135</v>
      </c>
      <c r="C50" s="14" t="s">
        <v>23</v>
      </c>
      <c r="D50" s="14" t="s">
        <v>18</v>
      </c>
      <c r="E50" s="14" t="s">
        <v>19</v>
      </c>
      <c r="F50" s="14" t="s">
        <v>136</v>
      </c>
      <c r="G50" s="15">
        <v>3500</v>
      </c>
      <c r="H50" s="15"/>
      <c r="I50" s="16"/>
      <c r="J50" s="17">
        <f t="shared" si="8"/>
        <v>3500</v>
      </c>
      <c r="K50" s="14"/>
      <c r="L50" s="14"/>
      <c r="M50" s="14"/>
      <c r="N50" s="14"/>
      <c r="O50" s="14"/>
      <c r="P50" s="14"/>
      <c r="Q50" s="14"/>
      <c r="R50" s="14"/>
      <c r="S50" s="14"/>
      <c r="T50" s="19">
        <f t="shared" si="5"/>
        <v>0</v>
      </c>
      <c r="U50" s="20">
        <f t="shared" si="6"/>
        <v>0</v>
      </c>
      <c r="V50" s="19">
        <f t="shared" si="7"/>
        <v>0</v>
      </c>
    </row>
    <row r="51" spans="1:22">
      <c r="A51" s="13" t="s">
        <v>137</v>
      </c>
      <c r="B51" s="14" t="s">
        <v>138</v>
      </c>
      <c r="C51" s="14" t="s">
        <v>30</v>
      </c>
      <c r="D51" s="14" t="s">
        <v>18</v>
      </c>
      <c r="E51" s="14" t="s">
        <v>19</v>
      </c>
      <c r="F51" s="14" t="s">
        <v>136</v>
      </c>
      <c r="G51" s="15">
        <v>3500</v>
      </c>
      <c r="H51" s="15"/>
      <c r="I51" s="16"/>
      <c r="J51" s="17">
        <f t="shared" si="8"/>
        <v>3500</v>
      </c>
      <c r="K51" s="14"/>
      <c r="L51" s="14"/>
      <c r="M51" s="14"/>
      <c r="N51" s="14"/>
      <c r="O51" s="14"/>
      <c r="P51" s="14"/>
      <c r="Q51" s="14"/>
      <c r="R51" s="14"/>
      <c r="S51" s="14"/>
      <c r="T51" s="19">
        <f t="shared" si="5"/>
        <v>0</v>
      </c>
      <c r="U51" s="20">
        <f t="shared" si="6"/>
        <v>0</v>
      </c>
      <c r="V51" s="19">
        <f t="shared" si="7"/>
        <v>0</v>
      </c>
    </row>
    <row r="52" spans="1:22">
      <c r="A52" s="13" t="s">
        <v>139</v>
      </c>
      <c r="B52" s="14" t="s">
        <v>140</v>
      </c>
      <c r="C52" s="14" t="s">
        <v>70</v>
      </c>
      <c r="D52" s="14" t="s">
        <v>18</v>
      </c>
      <c r="E52" s="14" t="s">
        <v>19</v>
      </c>
      <c r="F52" s="14" t="s">
        <v>136</v>
      </c>
      <c r="G52" s="15">
        <v>3500</v>
      </c>
      <c r="H52" s="15"/>
      <c r="I52" s="16"/>
      <c r="J52" s="17">
        <f t="shared" si="8"/>
        <v>3500</v>
      </c>
      <c r="K52" s="14"/>
      <c r="L52" s="14"/>
      <c r="M52" s="14"/>
      <c r="N52" s="14"/>
      <c r="O52" s="14"/>
      <c r="P52" s="14"/>
      <c r="Q52" s="14"/>
      <c r="R52" s="14"/>
      <c r="S52" s="14"/>
      <c r="T52" s="19">
        <f t="shared" si="5"/>
        <v>0</v>
      </c>
      <c r="U52" s="20">
        <f t="shared" si="6"/>
        <v>0</v>
      </c>
      <c r="V52" s="19">
        <f t="shared" si="7"/>
        <v>0</v>
      </c>
    </row>
    <row r="53" spans="1:22">
      <c r="A53" s="13" t="s">
        <v>141</v>
      </c>
      <c r="B53" s="14" t="s">
        <v>142</v>
      </c>
      <c r="C53" s="14" t="s">
        <v>23</v>
      </c>
      <c r="D53" s="14" t="s">
        <v>18</v>
      </c>
      <c r="E53" s="14" t="s">
        <v>19</v>
      </c>
      <c r="F53" s="14" t="s">
        <v>93</v>
      </c>
      <c r="G53" s="15">
        <v>3500</v>
      </c>
      <c r="H53" s="15"/>
      <c r="I53" s="16"/>
      <c r="J53" s="17">
        <f t="shared" si="8"/>
        <v>3500</v>
      </c>
      <c r="K53" s="14"/>
      <c r="L53" s="14"/>
      <c r="M53" s="14"/>
      <c r="N53" s="14"/>
      <c r="O53" s="14"/>
      <c r="P53" s="14"/>
      <c r="Q53" s="14"/>
      <c r="R53" s="14"/>
      <c r="S53" s="14"/>
      <c r="T53" s="19">
        <f t="shared" si="5"/>
        <v>0</v>
      </c>
      <c r="U53" s="20">
        <f t="shared" si="6"/>
        <v>0</v>
      </c>
      <c r="V53" s="19">
        <f t="shared" si="7"/>
        <v>0</v>
      </c>
    </row>
    <row r="54" spans="1:22">
      <c r="A54" s="13" t="s">
        <v>143</v>
      </c>
      <c r="B54" s="14" t="s">
        <v>144</v>
      </c>
      <c r="C54" s="14" t="s">
        <v>23</v>
      </c>
      <c r="D54" s="14" t="s">
        <v>18</v>
      </c>
      <c r="E54" s="14" t="s">
        <v>19</v>
      </c>
      <c r="F54" s="14" t="s">
        <v>93</v>
      </c>
      <c r="G54" s="15">
        <v>3500</v>
      </c>
      <c r="H54" s="15"/>
      <c r="I54" s="16"/>
      <c r="J54" s="17">
        <f t="shared" si="8"/>
        <v>3500</v>
      </c>
      <c r="K54" s="14"/>
      <c r="L54" s="14"/>
      <c r="M54" s="14"/>
      <c r="N54" s="14"/>
      <c r="O54" s="14"/>
      <c r="P54" s="14"/>
      <c r="Q54" s="14"/>
      <c r="R54" s="14"/>
      <c r="S54" s="14"/>
      <c r="T54" s="19">
        <f t="shared" si="5"/>
        <v>0</v>
      </c>
      <c r="U54" s="20">
        <f t="shared" si="6"/>
        <v>0</v>
      </c>
      <c r="V54" s="19">
        <f t="shared" si="7"/>
        <v>0</v>
      </c>
    </row>
    <row r="55" spans="1:22">
      <c r="A55" s="13" t="s">
        <v>145</v>
      </c>
      <c r="B55" s="14" t="s">
        <v>146</v>
      </c>
      <c r="C55" s="14" t="s">
        <v>30</v>
      </c>
      <c r="D55" s="14" t="s">
        <v>43</v>
      </c>
      <c r="E55" s="14" t="s">
        <v>19</v>
      </c>
      <c r="F55" s="14" t="s">
        <v>136</v>
      </c>
      <c r="G55" s="15">
        <v>3500</v>
      </c>
      <c r="H55" s="15"/>
      <c r="I55" s="16"/>
      <c r="J55" s="17">
        <f t="shared" si="8"/>
        <v>3500</v>
      </c>
      <c r="K55" s="14"/>
      <c r="L55" s="14"/>
      <c r="M55" s="14"/>
      <c r="N55" s="14"/>
      <c r="O55" s="14"/>
      <c r="P55" s="14"/>
      <c r="Q55" s="14"/>
      <c r="R55" s="14"/>
      <c r="S55" s="14"/>
      <c r="T55" s="19">
        <f t="shared" si="5"/>
        <v>0</v>
      </c>
      <c r="U55" s="20">
        <f t="shared" si="6"/>
        <v>0</v>
      </c>
      <c r="V55" s="19">
        <f t="shared" si="7"/>
        <v>0</v>
      </c>
    </row>
    <row r="56" spans="1:22" hidden="1">
      <c r="A56" s="13" t="s">
        <v>36</v>
      </c>
      <c r="B56" s="14" t="s">
        <v>147</v>
      </c>
      <c r="C56" s="14" t="s">
        <v>56</v>
      </c>
      <c r="D56" s="14" t="s">
        <v>43</v>
      </c>
      <c r="E56" s="14" t="s">
        <v>19</v>
      </c>
      <c r="F56" s="14" t="s">
        <v>20</v>
      </c>
      <c r="G56" s="15">
        <v>0</v>
      </c>
      <c r="H56" s="15"/>
      <c r="I56" s="16">
        <v>2</v>
      </c>
      <c r="J56" s="17">
        <f t="shared" si="8"/>
        <v>1000</v>
      </c>
      <c r="K56" s="14"/>
      <c r="L56" s="14"/>
      <c r="M56" s="14"/>
      <c r="N56" s="14"/>
      <c r="O56" s="14"/>
      <c r="P56" s="14"/>
      <c r="Q56" s="14"/>
      <c r="R56" s="14"/>
      <c r="S56" s="14"/>
      <c r="T56" s="19">
        <f t="shared" si="5"/>
        <v>0</v>
      </c>
      <c r="U56" s="20">
        <f t="shared" si="6"/>
        <v>0</v>
      </c>
      <c r="V56" s="19">
        <f t="shared" si="7"/>
        <v>0</v>
      </c>
    </row>
    <row r="57" spans="1:22" hidden="1">
      <c r="A57" s="13" t="s">
        <v>148</v>
      </c>
      <c r="B57" s="14" t="s">
        <v>149</v>
      </c>
      <c r="C57" s="14" t="s">
        <v>17</v>
      </c>
      <c r="D57" s="14" t="s">
        <v>87</v>
      </c>
      <c r="E57" s="14" t="s">
        <v>25</v>
      </c>
      <c r="F57" s="14" t="s">
        <v>20</v>
      </c>
      <c r="G57" s="15">
        <v>0</v>
      </c>
      <c r="H57" s="15"/>
      <c r="I57" s="16">
        <v>3</v>
      </c>
      <c r="J57" s="17">
        <f t="shared" si="8"/>
        <v>1500</v>
      </c>
      <c r="K57" s="14"/>
      <c r="L57" s="14"/>
      <c r="M57" s="14"/>
      <c r="N57" s="14"/>
      <c r="O57" s="14"/>
      <c r="P57" s="14"/>
      <c r="Q57" s="14"/>
      <c r="R57" s="14"/>
      <c r="S57" s="14"/>
      <c r="T57" s="19">
        <f t="shared" si="5"/>
        <v>0</v>
      </c>
      <c r="U57" s="20">
        <f t="shared" si="6"/>
        <v>0</v>
      </c>
      <c r="V57" s="19">
        <f t="shared" si="7"/>
        <v>0</v>
      </c>
    </row>
    <row r="58" spans="1:22" s="2" customFormat="1" hidden="1">
      <c r="A58" s="32" t="s">
        <v>38</v>
      </c>
      <c r="B58" s="14" t="s">
        <v>150</v>
      </c>
      <c r="C58" s="14" t="s">
        <v>17</v>
      </c>
      <c r="D58" s="14" t="s">
        <v>34</v>
      </c>
      <c r="E58" s="14" t="s">
        <v>25</v>
      </c>
      <c r="F58" s="14" t="s">
        <v>20</v>
      </c>
      <c r="G58" s="15">
        <v>0</v>
      </c>
      <c r="H58" s="15"/>
      <c r="I58" s="16">
        <v>1</v>
      </c>
      <c r="J58" s="17">
        <f t="shared" si="8"/>
        <v>500</v>
      </c>
      <c r="K58" s="14"/>
      <c r="L58" s="14"/>
      <c r="M58" s="14"/>
      <c r="N58" s="14"/>
      <c r="O58" s="14"/>
      <c r="P58" s="14"/>
      <c r="Q58" s="14"/>
      <c r="R58" s="14"/>
      <c r="S58" s="14"/>
      <c r="T58" s="19">
        <f t="shared" si="5"/>
        <v>0</v>
      </c>
      <c r="U58" s="20">
        <f t="shared" si="6"/>
        <v>0</v>
      </c>
      <c r="V58" s="19">
        <f t="shared" si="7"/>
        <v>0</v>
      </c>
    </row>
    <row r="59" spans="1:22" s="2" customFormat="1">
      <c r="A59" s="13" t="s">
        <v>151</v>
      </c>
      <c r="B59" s="14" t="s">
        <v>152</v>
      </c>
      <c r="C59" s="14" t="s">
        <v>30</v>
      </c>
      <c r="D59" s="14" t="s">
        <v>18</v>
      </c>
      <c r="E59" s="14" t="s">
        <v>19</v>
      </c>
      <c r="F59" s="14"/>
      <c r="G59" s="15">
        <v>3500</v>
      </c>
      <c r="H59" s="15"/>
      <c r="I59" s="16"/>
      <c r="J59" s="17">
        <f t="shared" si="8"/>
        <v>3500</v>
      </c>
      <c r="K59" s="14"/>
      <c r="L59" s="14"/>
      <c r="M59" s="14"/>
      <c r="N59" s="14"/>
      <c r="O59" s="14"/>
      <c r="P59" s="14"/>
      <c r="Q59" s="14"/>
      <c r="R59" s="14"/>
      <c r="S59" s="14"/>
      <c r="T59" s="19">
        <f t="shared" si="5"/>
        <v>0</v>
      </c>
      <c r="U59" s="20">
        <f t="shared" si="6"/>
        <v>0</v>
      </c>
      <c r="V59" s="19">
        <f t="shared" si="7"/>
        <v>0</v>
      </c>
    </row>
    <row r="60" spans="1:22" s="2" customFormat="1">
      <c r="A60" s="13" t="s">
        <v>153</v>
      </c>
      <c r="B60" s="14" t="s">
        <v>154</v>
      </c>
      <c r="C60" s="14" t="s">
        <v>30</v>
      </c>
      <c r="D60" s="14" t="s">
        <v>18</v>
      </c>
      <c r="E60" s="14" t="s">
        <v>19</v>
      </c>
      <c r="F60" s="14" t="s">
        <v>155</v>
      </c>
      <c r="G60" s="15">
        <v>3500</v>
      </c>
      <c r="H60" s="15"/>
      <c r="I60" s="16"/>
      <c r="J60" s="17">
        <f t="shared" si="8"/>
        <v>3500</v>
      </c>
      <c r="K60" s="14"/>
      <c r="L60" s="14"/>
      <c r="M60" s="14"/>
      <c r="N60" s="14"/>
      <c r="O60" s="14"/>
      <c r="P60" s="14"/>
      <c r="Q60" s="14"/>
      <c r="R60" s="14"/>
      <c r="S60" s="14"/>
      <c r="T60" s="19">
        <f t="shared" si="5"/>
        <v>0</v>
      </c>
      <c r="U60" s="20">
        <f t="shared" si="6"/>
        <v>0</v>
      </c>
      <c r="V60" s="19">
        <f t="shared" si="7"/>
        <v>0</v>
      </c>
    </row>
    <row r="61" spans="1:22" s="2" customFormat="1">
      <c r="A61" s="13" t="s">
        <v>156</v>
      </c>
      <c r="B61" s="14" t="s">
        <v>157</v>
      </c>
      <c r="C61" s="14" t="s">
        <v>30</v>
      </c>
      <c r="D61" s="14" t="s">
        <v>18</v>
      </c>
      <c r="E61" s="14" t="s">
        <v>19</v>
      </c>
      <c r="F61" s="14" t="s">
        <v>155</v>
      </c>
      <c r="G61" s="15">
        <v>3500</v>
      </c>
      <c r="H61" s="15"/>
      <c r="I61" s="16"/>
      <c r="J61" s="17">
        <f t="shared" si="8"/>
        <v>3500</v>
      </c>
      <c r="K61" s="14"/>
      <c r="L61" s="14"/>
      <c r="M61" s="14"/>
      <c r="N61" s="14"/>
      <c r="O61" s="14"/>
      <c r="P61" s="14"/>
      <c r="Q61" s="14"/>
      <c r="R61" s="14"/>
      <c r="S61" s="14"/>
      <c r="T61" s="19">
        <f t="shared" si="5"/>
        <v>0</v>
      </c>
      <c r="U61" s="20">
        <f t="shared" si="6"/>
        <v>0</v>
      </c>
      <c r="V61" s="19">
        <f t="shared" si="7"/>
        <v>0</v>
      </c>
    </row>
    <row r="62" spans="1:22" s="2" customFormat="1" hidden="1">
      <c r="A62" s="13" t="s">
        <v>119</v>
      </c>
      <c r="B62" s="14" t="s">
        <v>158</v>
      </c>
      <c r="C62" s="14" t="s">
        <v>17</v>
      </c>
      <c r="D62" s="14" t="s">
        <v>18</v>
      </c>
      <c r="E62" s="14" t="s">
        <v>19</v>
      </c>
      <c r="F62" s="14" t="s">
        <v>20</v>
      </c>
      <c r="G62" s="15">
        <v>0</v>
      </c>
      <c r="H62" s="15"/>
      <c r="I62" s="16">
        <v>2</v>
      </c>
      <c r="J62" s="17">
        <f t="shared" si="8"/>
        <v>1000</v>
      </c>
      <c r="K62" s="14"/>
      <c r="L62" s="14"/>
      <c r="M62" s="14"/>
      <c r="N62" s="14"/>
      <c r="O62" s="14"/>
      <c r="P62" s="14"/>
      <c r="Q62" s="14"/>
      <c r="R62" s="14"/>
      <c r="S62" s="14"/>
      <c r="T62" s="19">
        <f t="shared" si="5"/>
        <v>0</v>
      </c>
      <c r="U62" s="20">
        <f t="shared" si="6"/>
        <v>0</v>
      </c>
      <c r="V62" s="19">
        <f t="shared" si="7"/>
        <v>0</v>
      </c>
    </row>
    <row r="63" spans="1:22" s="2" customFormat="1">
      <c r="A63" s="13" t="s">
        <v>159</v>
      </c>
      <c r="B63" s="14" t="s">
        <v>160</v>
      </c>
      <c r="C63" s="14" t="s">
        <v>30</v>
      </c>
      <c r="D63" s="14" t="s">
        <v>18</v>
      </c>
      <c r="E63" s="14" t="s">
        <v>19</v>
      </c>
      <c r="F63" s="14" t="s">
        <v>62</v>
      </c>
      <c r="G63" s="15">
        <v>3500</v>
      </c>
      <c r="H63" s="15"/>
      <c r="I63" s="16"/>
      <c r="J63" s="17">
        <f t="shared" si="8"/>
        <v>3500</v>
      </c>
      <c r="K63" s="14"/>
      <c r="L63" s="14"/>
      <c r="M63" s="14"/>
      <c r="N63" s="14"/>
      <c r="O63" s="14"/>
      <c r="P63" s="14"/>
      <c r="Q63" s="14"/>
      <c r="R63" s="14"/>
      <c r="S63" s="14"/>
      <c r="T63" s="19">
        <f t="shared" si="5"/>
        <v>0</v>
      </c>
      <c r="U63" s="20">
        <f t="shared" si="6"/>
        <v>0</v>
      </c>
      <c r="V63" s="19">
        <f t="shared" si="7"/>
        <v>0</v>
      </c>
    </row>
    <row r="64" spans="1:22" s="33" customFormat="1">
      <c r="A64" s="13" t="s">
        <v>161</v>
      </c>
      <c r="B64" s="14" t="s">
        <v>162</v>
      </c>
      <c r="C64" s="14" t="s">
        <v>17</v>
      </c>
      <c r="D64" s="14" t="s">
        <v>18</v>
      </c>
      <c r="E64" s="14" t="s">
        <v>19</v>
      </c>
      <c r="F64" s="14" t="s">
        <v>163</v>
      </c>
      <c r="G64" s="15">
        <v>3500</v>
      </c>
      <c r="H64" s="15"/>
      <c r="I64" s="16"/>
      <c r="J64" s="17">
        <f t="shared" si="8"/>
        <v>3500</v>
      </c>
      <c r="K64" s="14"/>
      <c r="L64" s="14"/>
      <c r="M64" s="14"/>
      <c r="N64" s="14"/>
      <c r="O64" s="14"/>
      <c r="P64" s="14"/>
      <c r="Q64" s="14"/>
      <c r="R64" s="14"/>
      <c r="S64" s="14"/>
      <c r="T64" s="19">
        <f t="shared" si="5"/>
        <v>0</v>
      </c>
      <c r="U64" s="20">
        <f t="shared" si="6"/>
        <v>0</v>
      </c>
      <c r="V64" s="19">
        <f t="shared" si="7"/>
        <v>0</v>
      </c>
    </row>
    <row r="65" spans="1:22" s="33" customFormat="1">
      <c r="A65" s="13" t="s">
        <v>164</v>
      </c>
      <c r="B65" s="14" t="s">
        <v>165</v>
      </c>
      <c r="C65" s="14" t="s">
        <v>17</v>
      </c>
      <c r="D65" s="14" t="s">
        <v>18</v>
      </c>
      <c r="E65" s="14" t="s">
        <v>19</v>
      </c>
      <c r="F65" s="14" t="s">
        <v>163</v>
      </c>
      <c r="G65" s="15">
        <v>3500</v>
      </c>
      <c r="H65" s="15"/>
      <c r="I65" s="16"/>
      <c r="J65" s="17">
        <f t="shared" si="8"/>
        <v>3500</v>
      </c>
      <c r="K65" s="14"/>
      <c r="L65" s="14"/>
      <c r="M65" s="14"/>
      <c r="N65" s="14"/>
      <c r="O65" s="14"/>
      <c r="P65" s="14"/>
      <c r="Q65" s="14"/>
      <c r="R65" s="14"/>
      <c r="S65" s="14"/>
      <c r="T65" s="19">
        <f t="shared" si="5"/>
        <v>0</v>
      </c>
      <c r="U65" s="20">
        <f t="shared" si="6"/>
        <v>0</v>
      </c>
      <c r="V65" s="19">
        <f t="shared" si="7"/>
        <v>0</v>
      </c>
    </row>
    <row r="66" spans="1:22" s="33" customFormat="1">
      <c r="A66" s="13" t="s">
        <v>166</v>
      </c>
      <c r="B66" s="14" t="s">
        <v>167</v>
      </c>
      <c r="C66" s="14" t="s">
        <v>17</v>
      </c>
      <c r="D66" s="14" t="s">
        <v>87</v>
      </c>
      <c r="E66" s="14" t="s">
        <v>25</v>
      </c>
      <c r="F66" s="14" t="s">
        <v>163</v>
      </c>
      <c r="G66" s="15">
        <v>2500</v>
      </c>
      <c r="H66" s="15"/>
      <c r="I66" s="16"/>
      <c r="J66" s="17">
        <f t="shared" si="8"/>
        <v>2500</v>
      </c>
      <c r="K66" s="14"/>
      <c r="L66" s="14"/>
      <c r="M66" s="14"/>
      <c r="N66" s="14"/>
      <c r="O66" s="14"/>
      <c r="P66" s="14"/>
      <c r="Q66" s="14"/>
      <c r="R66" s="14"/>
      <c r="S66" s="14"/>
      <c r="T66" s="19">
        <f t="shared" ref="T66:T97" si="9">L66*11+M66*10+N66*8+O66*5+P66*4+Q66*2+R66*1+S66*0</f>
        <v>0</v>
      </c>
      <c r="U66" s="20">
        <f t="shared" ref="U66:U97" si="10">T66/264</f>
        <v>0</v>
      </c>
      <c r="V66" s="19">
        <f t="shared" ref="V66:V97" si="11">SUM(L66:S66)</f>
        <v>0</v>
      </c>
    </row>
    <row r="67" spans="1:22" s="33" customFormat="1">
      <c r="A67" s="13" t="s">
        <v>168</v>
      </c>
      <c r="B67" s="14" t="s">
        <v>169</v>
      </c>
      <c r="C67" s="14" t="s">
        <v>30</v>
      </c>
      <c r="D67" s="14" t="s">
        <v>18</v>
      </c>
      <c r="E67" s="14" t="s">
        <v>19</v>
      </c>
      <c r="F67" s="14" t="s">
        <v>170</v>
      </c>
      <c r="G67" s="15">
        <v>3500</v>
      </c>
      <c r="H67" s="15"/>
      <c r="I67" s="16"/>
      <c r="J67" s="17">
        <f t="shared" si="8"/>
        <v>3500</v>
      </c>
      <c r="K67" s="14"/>
      <c r="L67" s="14"/>
      <c r="M67" s="14"/>
      <c r="N67" s="14"/>
      <c r="O67" s="14"/>
      <c r="P67" s="14"/>
      <c r="Q67" s="14"/>
      <c r="R67" s="14"/>
      <c r="S67" s="14"/>
      <c r="T67" s="19">
        <f t="shared" si="9"/>
        <v>0</v>
      </c>
      <c r="U67" s="20">
        <f t="shared" si="10"/>
        <v>0</v>
      </c>
      <c r="V67" s="19">
        <f t="shared" si="11"/>
        <v>0</v>
      </c>
    </row>
    <row r="68" spans="1:22" s="33" customFormat="1">
      <c r="A68" s="13" t="s">
        <v>171</v>
      </c>
      <c r="B68" s="14" t="s">
        <v>172</v>
      </c>
      <c r="C68" s="14" t="s">
        <v>17</v>
      </c>
      <c r="D68" s="14" t="s">
        <v>18</v>
      </c>
      <c r="E68" s="14" t="s">
        <v>40</v>
      </c>
      <c r="F68" s="14" t="s">
        <v>130</v>
      </c>
      <c r="G68" s="15">
        <v>3500</v>
      </c>
      <c r="H68" s="15"/>
      <c r="I68" s="16"/>
      <c r="J68" s="17">
        <f t="shared" si="8"/>
        <v>3500</v>
      </c>
      <c r="K68" s="14"/>
      <c r="L68" s="14"/>
      <c r="M68" s="14"/>
      <c r="N68" s="14"/>
      <c r="O68" s="14"/>
      <c r="P68" s="14"/>
      <c r="Q68" s="14"/>
      <c r="R68" s="14"/>
      <c r="S68" s="14"/>
      <c r="T68" s="19">
        <f t="shared" si="9"/>
        <v>0</v>
      </c>
      <c r="U68" s="20">
        <f t="shared" si="10"/>
        <v>0</v>
      </c>
      <c r="V68" s="19">
        <f t="shared" si="11"/>
        <v>0</v>
      </c>
    </row>
    <row r="69" spans="1:22" s="33" customFormat="1">
      <c r="A69" s="13" t="s">
        <v>173</v>
      </c>
      <c r="B69" s="14" t="s">
        <v>174</v>
      </c>
      <c r="C69" s="14" t="s">
        <v>17</v>
      </c>
      <c r="D69" s="14" t="s">
        <v>18</v>
      </c>
      <c r="E69" s="14" t="s">
        <v>19</v>
      </c>
      <c r="F69" s="14" t="s">
        <v>175</v>
      </c>
      <c r="G69" s="15">
        <v>3500</v>
      </c>
      <c r="H69" s="15"/>
      <c r="I69" s="16"/>
      <c r="J69" s="17">
        <f t="shared" si="8"/>
        <v>3500</v>
      </c>
      <c r="K69" s="14"/>
      <c r="L69" s="14"/>
      <c r="M69" s="14"/>
      <c r="N69" s="14"/>
      <c r="O69" s="14"/>
      <c r="P69" s="14"/>
      <c r="Q69" s="14"/>
      <c r="R69" s="14"/>
      <c r="S69" s="14"/>
      <c r="T69" s="19">
        <f t="shared" si="9"/>
        <v>0</v>
      </c>
      <c r="U69" s="20">
        <f t="shared" si="10"/>
        <v>0</v>
      </c>
      <c r="V69" s="19">
        <f t="shared" si="11"/>
        <v>0</v>
      </c>
    </row>
    <row r="70" spans="1:22" s="2" customFormat="1">
      <c r="A70" s="13" t="s">
        <v>176</v>
      </c>
      <c r="B70" s="14" t="s">
        <v>177</v>
      </c>
      <c r="C70" s="14" t="s">
        <v>30</v>
      </c>
      <c r="D70" s="14" t="s">
        <v>18</v>
      </c>
      <c r="E70" s="14" t="s">
        <v>19</v>
      </c>
      <c r="F70" s="14" t="s">
        <v>175</v>
      </c>
      <c r="G70" s="15">
        <v>3500</v>
      </c>
      <c r="H70" s="15">
        <v>1</v>
      </c>
      <c r="I70" s="16"/>
      <c r="J70" s="17">
        <f t="shared" si="8"/>
        <v>4300</v>
      </c>
      <c r="K70" s="14"/>
      <c r="L70" s="14"/>
      <c r="M70" s="14"/>
      <c r="N70" s="14"/>
      <c r="O70" s="14"/>
      <c r="P70" s="14"/>
      <c r="Q70" s="14"/>
      <c r="R70" s="14"/>
      <c r="S70" s="14"/>
      <c r="T70" s="19">
        <f t="shared" si="9"/>
        <v>0</v>
      </c>
      <c r="U70" s="20">
        <f t="shared" si="10"/>
        <v>0</v>
      </c>
      <c r="V70" s="19">
        <f t="shared" si="11"/>
        <v>0</v>
      </c>
    </row>
    <row r="71" spans="1:22" s="2" customFormat="1">
      <c r="A71" s="13" t="s">
        <v>178</v>
      </c>
      <c r="B71" s="14" t="s">
        <v>179</v>
      </c>
      <c r="C71" s="14" t="s">
        <v>30</v>
      </c>
      <c r="D71" s="14" t="s">
        <v>24</v>
      </c>
      <c r="E71" s="14" t="s">
        <v>35</v>
      </c>
      <c r="F71" s="14" t="s">
        <v>31</v>
      </c>
      <c r="G71" s="15">
        <v>1500</v>
      </c>
      <c r="H71" s="15"/>
      <c r="I71" s="16"/>
      <c r="J71" s="17">
        <f t="shared" si="8"/>
        <v>1500</v>
      </c>
      <c r="K71" s="14"/>
      <c r="L71" s="14"/>
      <c r="M71" s="14"/>
      <c r="N71" s="14"/>
      <c r="O71" s="14"/>
      <c r="P71" s="14"/>
      <c r="Q71" s="14"/>
      <c r="R71" s="14"/>
      <c r="S71" s="14"/>
      <c r="T71" s="19">
        <f t="shared" si="9"/>
        <v>0</v>
      </c>
      <c r="U71" s="20">
        <f t="shared" si="10"/>
        <v>0</v>
      </c>
      <c r="V71" s="19">
        <f t="shared" si="11"/>
        <v>0</v>
      </c>
    </row>
    <row r="72" spans="1:22" s="2" customFormat="1">
      <c r="A72" s="13" t="s">
        <v>180</v>
      </c>
      <c r="B72" s="14" t="s">
        <v>181</v>
      </c>
      <c r="C72" s="14" t="s">
        <v>30</v>
      </c>
      <c r="D72" s="14" t="s">
        <v>34</v>
      </c>
      <c r="E72" s="14" t="s">
        <v>25</v>
      </c>
      <c r="F72" s="14" t="s">
        <v>31</v>
      </c>
      <c r="G72" s="15">
        <v>2000</v>
      </c>
      <c r="H72" s="15"/>
      <c r="I72" s="16"/>
      <c r="J72" s="17">
        <f t="shared" si="8"/>
        <v>2000</v>
      </c>
      <c r="K72" s="14"/>
      <c r="L72" s="14"/>
      <c r="M72" s="14"/>
      <c r="N72" s="14"/>
      <c r="O72" s="14"/>
      <c r="P72" s="14"/>
      <c r="Q72" s="14"/>
      <c r="R72" s="14"/>
      <c r="S72" s="14"/>
      <c r="T72" s="19">
        <f t="shared" si="9"/>
        <v>0</v>
      </c>
      <c r="U72" s="20">
        <f t="shared" si="10"/>
        <v>0</v>
      </c>
      <c r="V72" s="19">
        <f t="shared" si="11"/>
        <v>0</v>
      </c>
    </row>
    <row r="73" spans="1:22" s="2" customFormat="1">
      <c r="A73" s="13" t="s">
        <v>182</v>
      </c>
      <c r="B73" s="14" t="s">
        <v>183</v>
      </c>
      <c r="C73" s="14" t="s">
        <v>30</v>
      </c>
      <c r="D73" s="14" t="s">
        <v>87</v>
      </c>
      <c r="E73" s="14" t="s">
        <v>25</v>
      </c>
      <c r="F73" s="14" t="s">
        <v>31</v>
      </c>
      <c r="G73" s="15">
        <v>2500</v>
      </c>
      <c r="H73" s="15"/>
      <c r="I73" s="16"/>
      <c r="J73" s="17">
        <f t="shared" si="8"/>
        <v>2500</v>
      </c>
      <c r="K73" s="14"/>
      <c r="L73" s="14"/>
      <c r="M73" s="14"/>
      <c r="N73" s="14"/>
      <c r="O73" s="14"/>
      <c r="P73" s="14"/>
      <c r="Q73" s="14"/>
      <c r="R73" s="14"/>
      <c r="S73" s="14"/>
      <c r="T73" s="19">
        <f t="shared" si="9"/>
        <v>0</v>
      </c>
      <c r="U73" s="20">
        <f t="shared" si="10"/>
        <v>0</v>
      </c>
      <c r="V73" s="19">
        <f t="shared" si="11"/>
        <v>0</v>
      </c>
    </row>
    <row r="74" spans="1:22" s="2" customFormat="1">
      <c r="A74" s="13" t="s">
        <v>184</v>
      </c>
      <c r="B74" s="14"/>
      <c r="C74" s="14"/>
      <c r="D74" s="14"/>
      <c r="E74" s="14"/>
      <c r="F74" s="14"/>
      <c r="G74" s="15"/>
      <c r="H74" s="15"/>
      <c r="I74" s="16"/>
      <c r="J74" s="17">
        <f t="shared" ref="J74:J105" si="12">(G74+H74*800)+(I74*500)</f>
        <v>0</v>
      </c>
      <c r="K74" s="14"/>
      <c r="L74" s="14"/>
      <c r="M74" s="14"/>
      <c r="N74" s="14"/>
      <c r="O74" s="14"/>
      <c r="P74" s="14"/>
      <c r="Q74" s="14"/>
      <c r="R74" s="14"/>
      <c r="S74" s="14"/>
      <c r="T74" s="19">
        <f t="shared" si="9"/>
        <v>0</v>
      </c>
      <c r="U74" s="20">
        <f t="shared" si="10"/>
        <v>0</v>
      </c>
      <c r="V74" s="19">
        <f t="shared" si="11"/>
        <v>0</v>
      </c>
    </row>
    <row r="75" spans="1:22" s="2" customFormat="1">
      <c r="A75" s="13" t="s">
        <v>185</v>
      </c>
      <c r="B75" s="14" t="s">
        <v>186</v>
      </c>
      <c r="C75" s="14" t="s">
        <v>92</v>
      </c>
      <c r="D75" s="14" t="s">
        <v>18</v>
      </c>
      <c r="E75" s="14" t="s">
        <v>19</v>
      </c>
      <c r="F75" s="14" t="s">
        <v>187</v>
      </c>
      <c r="G75" s="15">
        <v>3500</v>
      </c>
      <c r="H75" s="15">
        <v>1</v>
      </c>
      <c r="I75" s="16"/>
      <c r="J75" s="17">
        <f t="shared" si="12"/>
        <v>4300</v>
      </c>
      <c r="K75" s="14"/>
      <c r="L75" s="14"/>
      <c r="M75" s="14"/>
      <c r="N75" s="14"/>
      <c r="O75" s="14"/>
      <c r="P75" s="14"/>
      <c r="Q75" s="14"/>
      <c r="R75" s="14"/>
      <c r="S75" s="14"/>
      <c r="T75" s="19">
        <f t="shared" si="9"/>
        <v>0</v>
      </c>
      <c r="U75" s="20">
        <f t="shared" si="10"/>
        <v>0</v>
      </c>
      <c r="V75" s="19">
        <f t="shared" si="11"/>
        <v>0</v>
      </c>
    </row>
    <row r="76" spans="1:22" s="2" customFormat="1" hidden="1">
      <c r="A76" s="32" t="s">
        <v>188</v>
      </c>
      <c r="B76" s="14" t="s">
        <v>189</v>
      </c>
      <c r="C76" s="14" t="s">
        <v>17</v>
      </c>
      <c r="D76" s="14" t="s">
        <v>34</v>
      </c>
      <c r="E76" s="14" t="s">
        <v>35</v>
      </c>
      <c r="F76" s="14" t="s">
        <v>20</v>
      </c>
      <c r="G76" s="15">
        <v>0</v>
      </c>
      <c r="H76" s="15"/>
      <c r="I76" s="16">
        <v>2</v>
      </c>
      <c r="J76" s="17">
        <f t="shared" si="12"/>
        <v>1000</v>
      </c>
      <c r="K76" s="14"/>
      <c r="L76" s="14"/>
      <c r="M76" s="14"/>
      <c r="N76" s="14"/>
      <c r="O76" s="14"/>
      <c r="P76" s="14"/>
      <c r="Q76" s="14"/>
      <c r="R76" s="14"/>
      <c r="S76" s="14"/>
      <c r="T76" s="19">
        <f t="shared" si="9"/>
        <v>0</v>
      </c>
      <c r="U76" s="20">
        <f t="shared" si="10"/>
        <v>0</v>
      </c>
      <c r="V76" s="19">
        <f t="shared" si="11"/>
        <v>0</v>
      </c>
    </row>
    <row r="77" spans="1:22" s="2" customFormat="1" hidden="1">
      <c r="A77" s="32" t="s">
        <v>185</v>
      </c>
      <c r="B77" s="14" t="s">
        <v>190</v>
      </c>
      <c r="C77" s="14" t="s">
        <v>17</v>
      </c>
      <c r="D77" s="14" t="s">
        <v>24</v>
      </c>
      <c r="E77" s="14" t="s">
        <v>35</v>
      </c>
      <c r="F77" s="14" t="s">
        <v>20</v>
      </c>
      <c r="G77" s="15">
        <v>0</v>
      </c>
      <c r="H77" s="15"/>
      <c r="I77" s="16"/>
      <c r="J77" s="17">
        <f t="shared" si="12"/>
        <v>0</v>
      </c>
      <c r="K77" s="14"/>
      <c r="L77" s="14"/>
      <c r="M77" s="14"/>
      <c r="N77" s="14"/>
      <c r="O77" s="14"/>
      <c r="P77" s="14"/>
      <c r="Q77" s="14"/>
      <c r="R77" s="14"/>
      <c r="S77" s="14"/>
      <c r="T77" s="19">
        <f t="shared" si="9"/>
        <v>0</v>
      </c>
      <c r="U77" s="20">
        <f t="shared" si="10"/>
        <v>0</v>
      </c>
      <c r="V77" s="19">
        <f t="shared" si="11"/>
        <v>0</v>
      </c>
    </row>
    <row r="78" spans="1:22" s="2" customFormat="1" hidden="1">
      <c r="A78" s="13" t="s">
        <v>191</v>
      </c>
      <c r="B78" s="14" t="s">
        <v>192</v>
      </c>
      <c r="C78" s="14" t="s">
        <v>17</v>
      </c>
      <c r="D78" s="14" t="s">
        <v>18</v>
      </c>
      <c r="E78" s="14" t="s">
        <v>19</v>
      </c>
      <c r="F78" s="14" t="s">
        <v>20</v>
      </c>
      <c r="G78" s="15">
        <v>0</v>
      </c>
      <c r="H78" s="15"/>
      <c r="I78" s="16">
        <v>2</v>
      </c>
      <c r="J78" s="17">
        <f t="shared" si="12"/>
        <v>1000</v>
      </c>
      <c r="K78" s="14"/>
      <c r="L78" s="14"/>
      <c r="M78" s="14"/>
      <c r="N78" s="14"/>
      <c r="O78" s="14"/>
      <c r="P78" s="14"/>
      <c r="Q78" s="14"/>
      <c r="R78" s="14"/>
      <c r="S78" s="14"/>
      <c r="T78" s="19">
        <f t="shared" si="9"/>
        <v>0</v>
      </c>
      <c r="U78" s="20">
        <f t="shared" si="10"/>
        <v>0</v>
      </c>
      <c r="V78" s="19">
        <f t="shared" si="11"/>
        <v>0</v>
      </c>
    </row>
    <row r="79" spans="1:22" s="2" customFormat="1" hidden="1">
      <c r="A79" s="13" t="s">
        <v>193</v>
      </c>
      <c r="B79" s="14" t="s">
        <v>194</v>
      </c>
      <c r="C79" s="14" t="s">
        <v>17</v>
      </c>
      <c r="D79" s="14" t="s">
        <v>18</v>
      </c>
      <c r="E79" s="14" t="s">
        <v>40</v>
      </c>
      <c r="F79" s="14" t="s">
        <v>20</v>
      </c>
      <c r="G79" s="15">
        <v>0</v>
      </c>
      <c r="H79" s="15"/>
      <c r="I79" s="16"/>
      <c r="J79" s="17">
        <f t="shared" si="12"/>
        <v>0</v>
      </c>
      <c r="K79" s="14"/>
      <c r="L79" s="14"/>
      <c r="M79" s="14"/>
      <c r="N79" s="14"/>
      <c r="O79" s="14"/>
      <c r="P79" s="14"/>
      <c r="Q79" s="14"/>
      <c r="R79" s="14"/>
      <c r="S79" s="14"/>
      <c r="T79" s="19">
        <f t="shared" si="9"/>
        <v>0</v>
      </c>
      <c r="U79" s="20">
        <f t="shared" si="10"/>
        <v>0</v>
      </c>
      <c r="V79" s="19">
        <f t="shared" si="11"/>
        <v>0</v>
      </c>
    </row>
    <row r="80" spans="1:22" s="2" customFormat="1">
      <c r="A80" s="13" t="s">
        <v>26</v>
      </c>
      <c r="B80" s="14" t="s">
        <v>195</v>
      </c>
      <c r="C80" s="14" t="s">
        <v>23</v>
      </c>
      <c r="D80" s="14" t="s">
        <v>18</v>
      </c>
      <c r="E80" s="14" t="s">
        <v>19</v>
      </c>
      <c r="F80" s="14" t="s">
        <v>196</v>
      </c>
      <c r="G80" s="15">
        <v>3500</v>
      </c>
      <c r="H80" s="15"/>
      <c r="I80" s="16"/>
      <c r="J80" s="17">
        <f t="shared" si="12"/>
        <v>3500</v>
      </c>
      <c r="K80" s="14"/>
      <c r="L80" s="14"/>
      <c r="M80" s="14"/>
      <c r="N80" s="14"/>
      <c r="O80" s="14"/>
      <c r="P80" s="14"/>
      <c r="Q80" s="14"/>
      <c r="R80" s="14"/>
      <c r="S80" s="14"/>
      <c r="T80" s="19">
        <f t="shared" si="9"/>
        <v>0</v>
      </c>
      <c r="U80" s="20">
        <f t="shared" si="10"/>
        <v>0</v>
      </c>
      <c r="V80" s="19">
        <f t="shared" si="11"/>
        <v>0</v>
      </c>
    </row>
    <row r="81" spans="1:22" s="2" customFormat="1">
      <c r="A81" s="13" t="s">
        <v>197</v>
      </c>
      <c r="B81" s="14" t="s">
        <v>198</v>
      </c>
      <c r="C81" s="14" t="s">
        <v>30</v>
      </c>
      <c r="D81" s="14" t="s">
        <v>18</v>
      </c>
      <c r="E81" s="14" t="s">
        <v>19</v>
      </c>
      <c r="F81" s="14" t="s">
        <v>196</v>
      </c>
      <c r="G81" s="15">
        <v>3500</v>
      </c>
      <c r="H81" s="15"/>
      <c r="I81" s="16"/>
      <c r="J81" s="17">
        <f t="shared" si="12"/>
        <v>3500</v>
      </c>
      <c r="K81" s="14"/>
      <c r="L81" s="14"/>
      <c r="M81" s="14"/>
      <c r="N81" s="14"/>
      <c r="O81" s="14"/>
      <c r="P81" s="14"/>
      <c r="Q81" s="14"/>
      <c r="R81" s="14"/>
      <c r="S81" s="14"/>
      <c r="T81" s="19">
        <f t="shared" si="9"/>
        <v>0</v>
      </c>
      <c r="U81" s="20">
        <f t="shared" si="10"/>
        <v>0</v>
      </c>
      <c r="V81" s="19">
        <f t="shared" si="11"/>
        <v>0</v>
      </c>
    </row>
    <row r="82" spans="1:22" s="2" customFormat="1">
      <c r="A82" s="13" t="s">
        <v>199</v>
      </c>
      <c r="B82" s="14" t="s">
        <v>200</v>
      </c>
      <c r="C82" s="14" t="s">
        <v>30</v>
      </c>
      <c r="D82" s="14" t="s">
        <v>18</v>
      </c>
      <c r="E82" s="14" t="s">
        <v>40</v>
      </c>
      <c r="F82" s="14" t="s">
        <v>196</v>
      </c>
      <c r="G82" s="15">
        <v>3500</v>
      </c>
      <c r="H82" s="15"/>
      <c r="I82" s="16"/>
      <c r="J82" s="17">
        <f t="shared" si="12"/>
        <v>3500</v>
      </c>
      <c r="K82" s="14"/>
      <c r="L82" s="14"/>
      <c r="M82" s="14"/>
      <c r="N82" s="14"/>
      <c r="O82" s="14"/>
      <c r="P82" s="14"/>
      <c r="Q82" s="14"/>
      <c r="R82" s="14"/>
      <c r="S82" s="14"/>
      <c r="T82" s="19">
        <f t="shared" si="9"/>
        <v>0</v>
      </c>
      <c r="U82" s="20">
        <f t="shared" si="10"/>
        <v>0</v>
      </c>
      <c r="V82" s="19">
        <f t="shared" si="11"/>
        <v>0</v>
      </c>
    </row>
    <row r="83" spans="1:22" s="2" customFormat="1">
      <c r="A83" s="13" t="s">
        <v>15</v>
      </c>
      <c r="B83" s="14" t="s">
        <v>201</v>
      </c>
      <c r="C83" s="14" t="s">
        <v>17</v>
      </c>
      <c r="D83" s="14" t="s">
        <v>18</v>
      </c>
      <c r="E83" s="14" t="s">
        <v>40</v>
      </c>
      <c r="F83" s="14" t="s">
        <v>51</v>
      </c>
      <c r="G83" s="15">
        <v>3500</v>
      </c>
      <c r="H83" s="15"/>
      <c r="I83" s="16"/>
      <c r="J83" s="17">
        <f t="shared" si="12"/>
        <v>3500</v>
      </c>
      <c r="K83" s="14"/>
      <c r="L83" s="14"/>
      <c r="M83" s="14"/>
      <c r="N83" s="14"/>
      <c r="O83" s="14"/>
      <c r="P83" s="14"/>
      <c r="Q83" s="14"/>
      <c r="R83" s="14"/>
      <c r="S83" s="14"/>
      <c r="T83" s="19">
        <f t="shared" si="9"/>
        <v>0</v>
      </c>
      <c r="U83" s="20">
        <f t="shared" si="10"/>
        <v>0</v>
      </c>
      <c r="V83" s="19">
        <f t="shared" si="11"/>
        <v>0</v>
      </c>
    </row>
    <row r="84" spans="1:22" s="2" customFormat="1">
      <c r="A84" s="13" t="s">
        <v>202</v>
      </c>
      <c r="B84" s="21" t="s">
        <v>203</v>
      </c>
      <c r="C84" s="14" t="s">
        <v>92</v>
      </c>
      <c r="D84" s="14" t="s">
        <v>18</v>
      </c>
      <c r="E84" s="14" t="s">
        <v>19</v>
      </c>
      <c r="F84" s="14" t="s">
        <v>93</v>
      </c>
      <c r="G84" s="22">
        <v>0</v>
      </c>
      <c r="H84" s="15"/>
      <c r="I84" s="16"/>
      <c r="J84" s="17">
        <f t="shared" si="12"/>
        <v>0</v>
      </c>
      <c r="K84" s="14"/>
      <c r="L84" s="14"/>
      <c r="M84" s="14"/>
      <c r="N84" s="14"/>
      <c r="O84" s="14"/>
      <c r="P84" s="14"/>
      <c r="Q84" s="14"/>
      <c r="R84" s="14"/>
      <c r="S84" s="14"/>
      <c r="T84" s="19">
        <f t="shared" si="9"/>
        <v>0</v>
      </c>
      <c r="U84" s="20">
        <f t="shared" si="10"/>
        <v>0</v>
      </c>
      <c r="V84" s="19">
        <f t="shared" si="11"/>
        <v>0</v>
      </c>
    </row>
    <row r="85" spans="1:22" s="2" customFormat="1">
      <c r="A85" s="13" t="s">
        <v>191</v>
      </c>
      <c r="B85" s="14" t="s">
        <v>204</v>
      </c>
      <c r="C85" s="14" t="s">
        <v>17</v>
      </c>
      <c r="D85" s="14" t="s">
        <v>34</v>
      </c>
      <c r="E85" s="14" t="s">
        <v>25</v>
      </c>
      <c r="F85" s="14" t="s">
        <v>51</v>
      </c>
      <c r="G85" s="15">
        <v>2000</v>
      </c>
      <c r="H85" s="15"/>
      <c r="I85" s="16"/>
      <c r="J85" s="17">
        <f t="shared" si="12"/>
        <v>2000</v>
      </c>
      <c r="K85" s="14"/>
      <c r="L85" s="14"/>
      <c r="M85" s="14"/>
      <c r="N85" s="14"/>
      <c r="O85" s="14"/>
      <c r="P85" s="14"/>
      <c r="Q85" s="14"/>
      <c r="R85" s="14"/>
      <c r="S85" s="14"/>
      <c r="T85" s="19">
        <f t="shared" si="9"/>
        <v>0</v>
      </c>
      <c r="U85" s="20">
        <f t="shared" si="10"/>
        <v>0</v>
      </c>
      <c r="V85" s="19">
        <f t="shared" si="11"/>
        <v>0</v>
      </c>
    </row>
    <row r="86" spans="1:22" s="2" customFormat="1">
      <c r="A86" s="13" t="s">
        <v>205</v>
      </c>
      <c r="B86" s="14" t="s">
        <v>206</v>
      </c>
      <c r="C86" s="14" t="s">
        <v>23</v>
      </c>
      <c r="D86" s="14" t="s">
        <v>18</v>
      </c>
      <c r="E86" s="14" t="s">
        <v>19</v>
      </c>
      <c r="F86" s="14" t="s">
        <v>62</v>
      </c>
      <c r="G86" s="15">
        <v>3500</v>
      </c>
      <c r="H86" s="15"/>
      <c r="I86" s="16"/>
      <c r="J86" s="17">
        <f t="shared" si="12"/>
        <v>3500</v>
      </c>
      <c r="K86" s="14"/>
      <c r="L86" s="14"/>
      <c r="M86" s="14"/>
      <c r="N86" s="14"/>
      <c r="O86" s="14"/>
      <c r="P86" s="14"/>
      <c r="Q86" s="14"/>
      <c r="R86" s="14"/>
      <c r="S86" s="14"/>
      <c r="T86" s="19">
        <f t="shared" si="9"/>
        <v>0</v>
      </c>
      <c r="U86" s="20">
        <f t="shared" si="10"/>
        <v>0</v>
      </c>
      <c r="V86" s="19">
        <f t="shared" si="11"/>
        <v>0</v>
      </c>
    </row>
    <row r="87" spans="1:22" s="2" customFormat="1">
      <c r="A87" s="13" t="s">
        <v>207</v>
      </c>
      <c r="B87" s="14" t="s">
        <v>208</v>
      </c>
      <c r="C87" s="14" t="s">
        <v>17</v>
      </c>
      <c r="D87" s="14" t="s">
        <v>18</v>
      </c>
      <c r="E87" s="14" t="s">
        <v>19</v>
      </c>
      <c r="F87" s="14" t="s">
        <v>51</v>
      </c>
      <c r="G87" s="15">
        <v>3500</v>
      </c>
      <c r="H87" s="15"/>
      <c r="I87" s="16"/>
      <c r="J87" s="17">
        <f t="shared" si="12"/>
        <v>3500</v>
      </c>
      <c r="K87" s="14"/>
      <c r="L87" s="14"/>
      <c r="M87" s="14"/>
      <c r="N87" s="14"/>
      <c r="O87" s="14"/>
      <c r="P87" s="14"/>
      <c r="Q87" s="14"/>
      <c r="R87" s="14"/>
      <c r="S87" s="14"/>
      <c r="T87" s="19">
        <f t="shared" si="9"/>
        <v>0</v>
      </c>
      <c r="U87" s="20">
        <f t="shared" si="10"/>
        <v>0</v>
      </c>
      <c r="V87" s="19">
        <f t="shared" si="11"/>
        <v>0</v>
      </c>
    </row>
    <row r="88" spans="1:22" s="2" customFormat="1">
      <c r="A88" s="13" t="s">
        <v>209</v>
      </c>
      <c r="B88" s="14" t="s">
        <v>210</v>
      </c>
      <c r="C88" s="14" t="s">
        <v>70</v>
      </c>
      <c r="D88" s="14" t="s">
        <v>18</v>
      </c>
      <c r="E88" s="14" t="s">
        <v>19</v>
      </c>
      <c r="F88" s="14"/>
      <c r="G88" s="15">
        <v>3500</v>
      </c>
      <c r="H88" s="15"/>
      <c r="I88" s="16"/>
      <c r="J88" s="17">
        <f t="shared" si="12"/>
        <v>3500</v>
      </c>
      <c r="K88" s="14"/>
      <c r="L88" s="14"/>
      <c r="M88" s="14"/>
      <c r="N88" s="14"/>
      <c r="O88" s="14"/>
      <c r="P88" s="14"/>
      <c r="Q88" s="14"/>
      <c r="R88" s="14"/>
      <c r="S88" s="14"/>
      <c r="T88" s="19">
        <f t="shared" si="9"/>
        <v>0</v>
      </c>
      <c r="U88" s="20">
        <f t="shared" si="10"/>
        <v>0</v>
      </c>
      <c r="V88" s="19">
        <f t="shared" si="11"/>
        <v>0</v>
      </c>
    </row>
    <row r="89" spans="1:22" s="2" customFormat="1">
      <c r="A89" s="13" t="s">
        <v>211</v>
      </c>
      <c r="B89" s="14" t="s">
        <v>212</v>
      </c>
      <c r="C89" s="14" t="s">
        <v>17</v>
      </c>
      <c r="D89" s="14" t="s">
        <v>34</v>
      </c>
      <c r="E89" s="14" t="s">
        <v>25</v>
      </c>
      <c r="F89" s="14" t="s">
        <v>93</v>
      </c>
      <c r="G89" s="15">
        <v>2000</v>
      </c>
      <c r="H89" s="15"/>
      <c r="I89" s="16"/>
      <c r="J89" s="17">
        <f t="shared" si="12"/>
        <v>2000</v>
      </c>
      <c r="K89" s="14"/>
      <c r="L89" s="14"/>
      <c r="M89" s="14"/>
      <c r="N89" s="14"/>
      <c r="O89" s="14"/>
      <c r="P89" s="14"/>
      <c r="Q89" s="14"/>
      <c r="R89" s="14"/>
      <c r="S89" s="14"/>
      <c r="T89" s="19">
        <f t="shared" si="9"/>
        <v>0</v>
      </c>
      <c r="U89" s="20">
        <f t="shared" si="10"/>
        <v>0</v>
      </c>
      <c r="V89" s="19">
        <f t="shared" si="11"/>
        <v>0</v>
      </c>
    </row>
    <row r="90" spans="1:22" s="2" customFormat="1" hidden="1">
      <c r="A90" s="13" t="s">
        <v>134</v>
      </c>
      <c r="B90" s="14" t="s">
        <v>213</v>
      </c>
      <c r="C90" s="14" t="s">
        <v>17</v>
      </c>
      <c r="D90" s="14" t="s">
        <v>34</v>
      </c>
      <c r="E90" s="14" t="s">
        <v>35</v>
      </c>
      <c r="F90" s="14" t="s">
        <v>20</v>
      </c>
      <c r="G90" s="15">
        <v>0</v>
      </c>
      <c r="H90" s="15"/>
      <c r="I90" s="16"/>
      <c r="J90" s="17">
        <f t="shared" si="12"/>
        <v>0</v>
      </c>
      <c r="K90" s="14"/>
      <c r="L90" s="14"/>
      <c r="M90" s="14"/>
      <c r="N90" s="14"/>
      <c r="O90" s="14"/>
      <c r="P90" s="14"/>
      <c r="Q90" s="14"/>
      <c r="R90" s="14"/>
      <c r="S90" s="14"/>
      <c r="T90" s="19">
        <f t="shared" si="9"/>
        <v>0</v>
      </c>
      <c r="U90" s="20">
        <f t="shared" si="10"/>
        <v>0</v>
      </c>
      <c r="V90" s="19">
        <f t="shared" si="11"/>
        <v>0</v>
      </c>
    </row>
    <row r="91" spans="1:22" s="2" customFormat="1" hidden="1">
      <c r="A91" s="13" t="s">
        <v>214</v>
      </c>
      <c r="B91" s="14" t="s">
        <v>215</v>
      </c>
      <c r="C91" s="14" t="s">
        <v>17</v>
      </c>
      <c r="D91" s="14" t="s">
        <v>87</v>
      </c>
      <c r="E91" s="14" t="s">
        <v>25</v>
      </c>
      <c r="F91" s="14" t="s">
        <v>20</v>
      </c>
      <c r="G91" s="15">
        <v>0</v>
      </c>
      <c r="H91" s="15"/>
      <c r="I91" s="16">
        <v>3</v>
      </c>
      <c r="J91" s="17">
        <f t="shared" si="12"/>
        <v>1500</v>
      </c>
      <c r="K91" s="14"/>
      <c r="L91" s="14"/>
      <c r="M91" s="14"/>
      <c r="N91" s="14"/>
      <c r="O91" s="14"/>
      <c r="P91" s="14"/>
      <c r="Q91" s="14"/>
      <c r="R91" s="14"/>
      <c r="S91" s="14"/>
      <c r="T91" s="19">
        <f t="shared" si="9"/>
        <v>0</v>
      </c>
      <c r="U91" s="20">
        <f t="shared" si="10"/>
        <v>0</v>
      </c>
      <c r="V91" s="19">
        <f t="shared" si="11"/>
        <v>0</v>
      </c>
    </row>
    <row r="92" spans="1:22" s="2" customFormat="1">
      <c r="A92" s="13" t="s">
        <v>216</v>
      </c>
      <c r="B92" s="14" t="s">
        <v>217</v>
      </c>
      <c r="C92" s="14" t="s">
        <v>17</v>
      </c>
      <c r="D92" s="14" t="s">
        <v>18</v>
      </c>
      <c r="E92" s="14" t="s">
        <v>19</v>
      </c>
      <c r="F92" s="14" t="s">
        <v>62</v>
      </c>
      <c r="G92" s="15">
        <v>3500</v>
      </c>
      <c r="H92" s="15"/>
      <c r="I92" s="16"/>
      <c r="J92" s="17">
        <f t="shared" si="12"/>
        <v>3500</v>
      </c>
      <c r="K92" s="14"/>
      <c r="L92" s="14"/>
      <c r="M92" s="14"/>
      <c r="N92" s="14"/>
      <c r="O92" s="14"/>
      <c r="P92" s="14"/>
      <c r="Q92" s="14"/>
      <c r="R92" s="14"/>
      <c r="S92" s="14"/>
      <c r="T92" s="19">
        <f t="shared" si="9"/>
        <v>0</v>
      </c>
      <c r="U92" s="20">
        <f t="shared" si="10"/>
        <v>0</v>
      </c>
      <c r="V92" s="19">
        <f t="shared" si="11"/>
        <v>0</v>
      </c>
    </row>
    <row r="93" spans="1:22" s="2" customFormat="1">
      <c r="A93" s="13" t="s">
        <v>218</v>
      </c>
      <c r="B93" s="14" t="s">
        <v>219</v>
      </c>
      <c r="C93" s="14" t="s">
        <v>17</v>
      </c>
      <c r="D93" s="14" t="s">
        <v>18</v>
      </c>
      <c r="E93" s="14" t="s">
        <v>40</v>
      </c>
      <c r="F93" s="14" t="s">
        <v>51</v>
      </c>
      <c r="G93" s="15">
        <v>3500</v>
      </c>
      <c r="H93" s="15"/>
      <c r="I93" s="16"/>
      <c r="J93" s="17">
        <f t="shared" si="12"/>
        <v>3500</v>
      </c>
      <c r="K93" s="14"/>
      <c r="L93" s="14"/>
      <c r="M93" s="14"/>
      <c r="N93" s="14"/>
      <c r="O93" s="14"/>
      <c r="P93" s="14"/>
      <c r="Q93" s="14"/>
      <c r="R93" s="14"/>
      <c r="S93" s="14"/>
      <c r="T93" s="19">
        <f t="shared" si="9"/>
        <v>0</v>
      </c>
      <c r="U93" s="20">
        <f t="shared" si="10"/>
        <v>0</v>
      </c>
      <c r="V93" s="19">
        <f t="shared" si="11"/>
        <v>0</v>
      </c>
    </row>
    <row r="94" spans="1:22" s="2" customFormat="1">
      <c r="A94" s="13" t="s">
        <v>220</v>
      </c>
      <c r="B94" s="21" t="s">
        <v>221</v>
      </c>
      <c r="C94" s="14" t="s">
        <v>17</v>
      </c>
      <c r="D94" s="14" t="s">
        <v>43</v>
      </c>
      <c r="E94" s="14" t="s">
        <v>19</v>
      </c>
      <c r="F94" s="14" t="s">
        <v>62</v>
      </c>
      <c r="G94" s="22">
        <v>0</v>
      </c>
      <c r="H94" s="15"/>
      <c r="I94" s="16"/>
      <c r="J94" s="17">
        <f t="shared" si="12"/>
        <v>0</v>
      </c>
      <c r="K94" s="14"/>
      <c r="L94" s="14"/>
      <c r="M94" s="14"/>
      <c r="N94" s="14"/>
      <c r="O94" s="14"/>
      <c r="P94" s="14"/>
      <c r="Q94" s="14"/>
      <c r="R94" s="14"/>
      <c r="S94" s="14"/>
      <c r="T94" s="19">
        <f t="shared" si="9"/>
        <v>0</v>
      </c>
      <c r="U94" s="20">
        <f t="shared" si="10"/>
        <v>0</v>
      </c>
      <c r="V94" s="19">
        <f t="shared" si="11"/>
        <v>0</v>
      </c>
    </row>
    <row r="95" spans="1:22" s="2" customFormat="1">
      <c r="A95" s="13" t="s">
        <v>222</v>
      </c>
      <c r="B95" s="14" t="s">
        <v>223</v>
      </c>
      <c r="C95" s="14" t="s">
        <v>17</v>
      </c>
      <c r="D95" s="14" t="s">
        <v>18</v>
      </c>
      <c r="E95" s="14" t="s">
        <v>19</v>
      </c>
      <c r="F95" s="14" t="s">
        <v>51</v>
      </c>
      <c r="G95" s="15">
        <v>3500</v>
      </c>
      <c r="H95" s="15"/>
      <c r="I95" s="16"/>
      <c r="J95" s="17">
        <f t="shared" si="12"/>
        <v>3500</v>
      </c>
      <c r="K95" s="14"/>
      <c r="L95" s="14"/>
      <c r="M95" s="14"/>
      <c r="N95" s="14"/>
      <c r="O95" s="14"/>
      <c r="P95" s="14"/>
      <c r="Q95" s="14"/>
      <c r="R95" s="14"/>
      <c r="S95" s="14"/>
      <c r="T95" s="19">
        <f t="shared" si="9"/>
        <v>0</v>
      </c>
      <c r="U95" s="20">
        <f t="shared" si="10"/>
        <v>0</v>
      </c>
      <c r="V95" s="19">
        <f t="shared" si="11"/>
        <v>0</v>
      </c>
    </row>
    <row r="96" spans="1:22" s="2" customFormat="1">
      <c r="A96" s="13" t="s">
        <v>224</v>
      </c>
      <c r="B96" s="14" t="s">
        <v>225</v>
      </c>
      <c r="C96" s="14" t="s">
        <v>17</v>
      </c>
      <c r="D96" s="14" t="s">
        <v>34</v>
      </c>
      <c r="E96" s="14" t="s">
        <v>25</v>
      </c>
      <c r="F96" s="14" t="s">
        <v>51</v>
      </c>
      <c r="G96" s="15">
        <v>2000</v>
      </c>
      <c r="H96" s="15"/>
      <c r="I96" s="16"/>
      <c r="J96" s="17">
        <f t="shared" si="12"/>
        <v>2000</v>
      </c>
      <c r="K96" s="14"/>
      <c r="L96" s="14"/>
      <c r="M96" s="14"/>
      <c r="N96" s="14"/>
      <c r="O96" s="14"/>
      <c r="P96" s="14"/>
      <c r="Q96" s="14"/>
      <c r="R96" s="14"/>
      <c r="S96" s="14"/>
      <c r="T96" s="19">
        <f t="shared" si="9"/>
        <v>0</v>
      </c>
      <c r="U96" s="20">
        <f t="shared" si="10"/>
        <v>0</v>
      </c>
      <c r="V96" s="19">
        <f t="shared" si="11"/>
        <v>0</v>
      </c>
    </row>
    <row r="97" spans="1:22" s="2" customFormat="1" hidden="1">
      <c r="A97" s="13" t="s">
        <v>202</v>
      </c>
      <c r="B97" s="14" t="s">
        <v>226</v>
      </c>
      <c r="C97" s="14" t="s">
        <v>92</v>
      </c>
      <c r="D97" s="14" t="s">
        <v>34</v>
      </c>
      <c r="E97" s="14" t="s">
        <v>25</v>
      </c>
      <c r="F97" s="14" t="s">
        <v>20</v>
      </c>
      <c r="G97" s="15">
        <v>0</v>
      </c>
      <c r="H97" s="15"/>
      <c r="I97" s="16">
        <v>3</v>
      </c>
      <c r="J97" s="17">
        <f t="shared" si="12"/>
        <v>1500</v>
      </c>
      <c r="K97" s="14"/>
      <c r="L97" s="14"/>
      <c r="M97" s="14"/>
      <c r="N97" s="14"/>
      <c r="O97" s="14"/>
      <c r="P97" s="14"/>
      <c r="Q97" s="14"/>
      <c r="R97" s="14"/>
      <c r="S97" s="14"/>
      <c r="T97" s="19">
        <f t="shared" si="9"/>
        <v>0</v>
      </c>
      <c r="U97" s="20">
        <f t="shared" si="10"/>
        <v>0</v>
      </c>
      <c r="V97" s="19">
        <f t="shared" si="11"/>
        <v>0</v>
      </c>
    </row>
    <row r="98" spans="1:22" s="2" customFormat="1">
      <c r="A98" s="13" t="s">
        <v>227</v>
      </c>
      <c r="B98" s="14" t="s">
        <v>228</v>
      </c>
      <c r="C98" s="14" t="s">
        <v>92</v>
      </c>
      <c r="D98" s="14" t="s">
        <v>34</v>
      </c>
      <c r="E98" s="14" t="s">
        <v>25</v>
      </c>
      <c r="F98" s="14" t="s">
        <v>93</v>
      </c>
      <c r="G98" s="15">
        <v>2000</v>
      </c>
      <c r="H98" s="15"/>
      <c r="I98" s="16"/>
      <c r="J98" s="17">
        <f t="shared" si="12"/>
        <v>2000</v>
      </c>
      <c r="K98" s="14"/>
      <c r="L98" s="14"/>
      <c r="M98" s="14"/>
      <c r="N98" s="14"/>
      <c r="O98" s="14"/>
      <c r="P98" s="14"/>
      <c r="Q98" s="14"/>
      <c r="R98" s="14"/>
      <c r="S98" s="14"/>
      <c r="T98" s="19">
        <f t="shared" ref="T98:T129" si="13">L98*11+M98*10+N98*8+O98*5+P98*4+Q98*2+R98*1+S98*0</f>
        <v>0</v>
      </c>
      <c r="U98" s="20">
        <f t="shared" ref="U98:U129" si="14">T98/264</f>
        <v>0</v>
      </c>
      <c r="V98" s="19">
        <f t="shared" ref="V98:V129" si="15">SUM(L98:S98)</f>
        <v>0</v>
      </c>
    </row>
    <row r="99" spans="1:22" s="2" customFormat="1">
      <c r="A99" s="13" t="s">
        <v>229</v>
      </c>
      <c r="B99" s="14" t="s">
        <v>230</v>
      </c>
      <c r="C99" s="14" t="s">
        <v>70</v>
      </c>
      <c r="D99" s="14" t="s">
        <v>18</v>
      </c>
      <c r="E99" s="14" t="s">
        <v>19</v>
      </c>
      <c r="F99" s="14" t="s">
        <v>93</v>
      </c>
      <c r="G99" s="15">
        <v>3500</v>
      </c>
      <c r="H99" s="15"/>
      <c r="I99" s="16"/>
      <c r="J99" s="17">
        <f t="shared" si="12"/>
        <v>3500</v>
      </c>
      <c r="K99" s="14"/>
      <c r="L99" s="14"/>
      <c r="M99" s="14"/>
      <c r="N99" s="14"/>
      <c r="O99" s="14"/>
      <c r="P99" s="14"/>
      <c r="Q99" s="14"/>
      <c r="R99" s="14"/>
      <c r="S99" s="14"/>
      <c r="T99" s="19">
        <f t="shared" si="13"/>
        <v>0</v>
      </c>
      <c r="U99" s="20">
        <f t="shared" si="14"/>
        <v>0</v>
      </c>
      <c r="V99" s="19">
        <f t="shared" si="15"/>
        <v>0</v>
      </c>
    </row>
    <row r="100" spans="1:22" s="2" customFormat="1">
      <c r="A100" s="13" t="s">
        <v>231</v>
      </c>
      <c r="B100" s="14" t="s">
        <v>232</v>
      </c>
      <c r="C100" s="14" t="s">
        <v>56</v>
      </c>
      <c r="D100" s="14" t="s">
        <v>65</v>
      </c>
      <c r="E100" s="14" t="s">
        <v>35</v>
      </c>
      <c r="F100" s="14"/>
      <c r="G100" s="15">
        <v>0</v>
      </c>
      <c r="H100" s="15"/>
      <c r="I100" s="16"/>
      <c r="J100" s="17">
        <f t="shared" si="12"/>
        <v>0</v>
      </c>
      <c r="K100" s="14"/>
      <c r="L100" s="14"/>
      <c r="M100" s="14"/>
      <c r="N100" s="14"/>
      <c r="O100" s="14"/>
      <c r="P100" s="14"/>
      <c r="Q100" s="14"/>
      <c r="R100" s="14"/>
      <c r="S100" s="14"/>
      <c r="T100" s="19">
        <f t="shared" si="13"/>
        <v>0</v>
      </c>
      <c r="U100" s="20">
        <f t="shared" si="14"/>
        <v>0</v>
      </c>
      <c r="V100" s="19">
        <f t="shared" si="15"/>
        <v>0</v>
      </c>
    </row>
    <row r="101" spans="1:22" s="2" customFormat="1">
      <c r="A101" s="13" t="s">
        <v>233</v>
      </c>
      <c r="B101" s="14" t="s">
        <v>234</v>
      </c>
      <c r="C101" s="14" t="s">
        <v>92</v>
      </c>
      <c r="D101" s="14" t="s">
        <v>24</v>
      </c>
      <c r="E101" s="14" t="s">
        <v>25</v>
      </c>
      <c r="F101" s="14" t="s">
        <v>93</v>
      </c>
      <c r="G101" s="15">
        <v>1500</v>
      </c>
      <c r="H101" s="15"/>
      <c r="I101" s="16"/>
      <c r="J101" s="17">
        <f t="shared" si="12"/>
        <v>1500</v>
      </c>
      <c r="K101" s="14"/>
      <c r="L101" s="14"/>
      <c r="M101" s="14"/>
      <c r="N101" s="14"/>
      <c r="O101" s="14"/>
      <c r="P101" s="14"/>
      <c r="Q101" s="14"/>
      <c r="R101" s="14"/>
      <c r="S101" s="14"/>
      <c r="T101" s="19">
        <f t="shared" si="13"/>
        <v>0</v>
      </c>
      <c r="U101" s="20">
        <f t="shared" si="14"/>
        <v>0</v>
      </c>
      <c r="V101" s="19">
        <f t="shared" si="15"/>
        <v>0</v>
      </c>
    </row>
    <row r="102" spans="1:22" s="2" customFormat="1" hidden="1">
      <c r="A102" s="13" t="s">
        <v>235</v>
      </c>
      <c r="B102" s="14" t="s">
        <v>236</v>
      </c>
      <c r="C102" s="14" t="s">
        <v>17</v>
      </c>
      <c r="D102" s="14" t="s">
        <v>18</v>
      </c>
      <c r="E102" s="14" t="s">
        <v>19</v>
      </c>
      <c r="F102" s="14" t="s">
        <v>20</v>
      </c>
      <c r="G102" s="15">
        <v>0</v>
      </c>
      <c r="H102" s="15"/>
      <c r="I102" s="16">
        <v>1</v>
      </c>
      <c r="J102" s="17">
        <f t="shared" si="12"/>
        <v>500</v>
      </c>
      <c r="K102" s="14"/>
      <c r="L102" s="14"/>
      <c r="M102" s="14"/>
      <c r="N102" s="14"/>
      <c r="O102" s="14"/>
      <c r="P102" s="14"/>
      <c r="Q102" s="14"/>
      <c r="R102" s="14"/>
      <c r="S102" s="14"/>
      <c r="T102" s="19">
        <f t="shared" si="13"/>
        <v>0</v>
      </c>
      <c r="U102" s="20">
        <f t="shared" si="14"/>
        <v>0</v>
      </c>
      <c r="V102" s="19">
        <f t="shared" si="15"/>
        <v>0</v>
      </c>
    </row>
    <row r="103" spans="1:22" s="2" customFormat="1">
      <c r="A103" s="13" t="s">
        <v>237</v>
      </c>
      <c r="B103" s="14" t="s">
        <v>238</v>
      </c>
      <c r="C103" s="14" t="s">
        <v>56</v>
      </c>
      <c r="D103" s="14" t="s">
        <v>34</v>
      </c>
      <c r="E103" s="14" t="s">
        <v>35</v>
      </c>
      <c r="F103" s="14" t="s">
        <v>51</v>
      </c>
      <c r="G103" s="15">
        <v>2000</v>
      </c>
      <c r="H103" s="15"/>
      <c r="I103" s="16"/>
      <c r="J103" s="17">
        <f t="shared" si="12"/>
        <v>2000</v>
      </c>
      <c r="K103" s="14"/>
      <c r="L103" s="14"/>
      <c r="M103" s="14"/>
      <c r="N103" s="14"/>
      <c r="O103" s="14"/>
      <c r="P103" s="14"/>
      <c r="Q103" s="14"/>
      <c r="R103" s="14"/>
      <c r="S103" s="14"/>
      <c r="T103" s="19">
        <f t="shared" si="13"/>
        <v>0</v>
      </c>
      <c r="U103" s="20">
        <f t="shared" si="14"/>
        <v>0</v>
      </c>
      <c r="V103" s="19">
        <f t="shared" si="15"/>
        <v>0</v>
      </c>
    </row>
    <row r="104" spans="1:22" s="2" customFormat="1">
      <c r="A104" s="13" t="s">
        <v>239</v>
      </c>
      <c r="B104" s="14" t="s">
        <v>240</v>
      </c>
      <c r="C104" s="14" t="s">
        <v>17</v>
      </c>
      <c r="D104" s="14" t="s">
        <v>24</v>
      </c>
      <c r="E104" s="14" t="s">
        <v>25</v>
      </c>
      <c r="F104" s="14" t="s">
        <v>51</v>
      </c>
      <c r="G104" s="15">
        <v>1500</v>
      </c>
      <c r="H104" s="15"/>
      <c r="I104" s="16"/>
      <c r="J104" s="17">
        <f t="shared" si="12"/>
        <v>1500</v>
      </c>
      <c r="K104" s="14"/>
      <c r="L104" s="14"/>
      <c r="M104" s="14"/>
      <c r="N104" s="14"/>
      <c r="O104" s="14"/>
      <c r="P104" s="14"/>
      <c r="Q104" s="14"/>
      <c r="R104" s="14"/>
      <c r="S104" s="14"/>
      <c r="T104" s="19">
        <f t="shared" si="13"/>
        <v>0</v>
      </c>
      <c r="U104" s="20">
        <f t="shared" si="14"/>
        <v>0</v>
      </c>
      <c r="V104" s="19">
        <f t="shared" si="15"/>
        <v>0</v>
      </c>
    </row>
    <row r="105" spans="1:22" s="2" customFormat="1">
      <c r="A105" s="13" t="s">
        <v>241</v>
      </c>
      <c r="B105" s="14" t="s">
        <v>242</v>
      </c>
      <c r="C105" s="14" t="s">
        <v>123</v>
      </c>
      <c r="D105" s="14" t="s">
        <v>18</v>
      </c>
      <c r="E105" s="14" t="s">
        <v>19</v>
      </c>
      <c r="F105" s="14" t="s">
        <v>51</v>
      </c>
      <c r="G105" s="15">
        <v>3500</v>
      </c>
      <c r="H105" s="15"/>
      <c r="I105" s="16"/>
      <c r="J105" s="17">
        <f t="shared" si="12"/>
        <v>3500</v>
      </c>
      <c r="K105" s="14"/>
      <c r="L105" s="14"/>
      <c r="M105" s="14"/>
      <c r="N105" s="14"/>
      <c r="O105" s="14"/>
      <c r="P105" s="14"/>
      <c r="Q105" s="14"/>
      <c r="R105" s="14"/>
      <c r="S105" s="14"/>
      <c r="T105" s="19">
        <f t="shared" si="13"/>
        <v>0</v>
      </c>
      <c r="U105" s="20">
        <f t="shared" si="14"/>
        <v>0</v>
      </c>
      <c r="V105" s="19">
        <f t="shared" si="15"/>
        <v>0</v>
      </c>
    </row>
    <row r="106" spans="1:22" s="2" customFormat="1">
      <c r="A106" s="13" t="s">
        <v>243</v>
      </c>
      <c r="B106" s="14" t="s">
        <v>244</v>
      </c>
      <c r="C106" s="14" t="s">
        <v>30</v>
      </c>
      <c r="D106" s="14" t="s">
        <v>43</v>
      </c>
      <c r="E106" s="14" t="s">
        <v>19</v>
      </c>
      <c r="F106" s="14"/>
      <c r="G106" s="15">
        <v>3500</v>
      </c>
      <c r="H106" s="15"/>
      <c r="I106" s="16"/>
      <c r="J106" s="17">
        <f t="shared" ref="J106:J137" si="16">(G106+H106*800)+(I106*500)</f>
        <v>3500</v>
      </c>
      <c r="K106" s="14"/>
      <c r="L106" s="14"/>
      <c r="M106" s="14"/>
      <c r="N106" s="14"/>
      <c r="O106" s="14"/>
      <c r="P106" s="14"/>
      <c r="Q106" s="14"/>
      <c r="R106" s="14"/>
      <c r="S106" s="14"/>
      <c r="T106" s="19">
        <f t="shared" si="13"/>
        <v>0</v>
      </c>
      <c r="U106" s="20">
        <f t="shared" si="14"/>
        <v>0</v>
      </c>
      <c r="V106" s="19">
        <f t="shared" si="15"/>
        <v>0</v>
      </c>
    </row>
    <row r="107" spans="1:22" s="2" customFormat="1">
      <c r="A107" s="13" t="s">
        <v>245</v>
      </c>
      <c r="B107" s="14" t="s">
        <v>246</v>
      </c>
      <c r="C107" s="14" t="s">
        <v>30</v>
      </c>
      <c r="D107" s="14" t="s">
        <v>18</v>
      </c>
      <c r="E107" s="14" t="s">
        <v>19</v>
      </c>
      <c r="F107" s="14"/>
      <c r="G107" s="15">
        <v>3500</v>
      </c>
      <c r="H107" s="15"/>
      <c r="I107" s="16"/>
      <c r="J107" s="17">
        <f t="shared" si="16"/>
        <v>3500</v>
      </c>
      <c r="K107" s="14"/>
      <c r="L107" s="14"/>
      <c r="M107" s="14"/>
      <c r="N107" s="14"/>
      <c r="O107" s="14"/>
      <c r="P107" s="14"/>
      <c r="Q107" s="14"/>
      <c r="R107" s="14"/>
      <c r="S107" s="14"/>
      <c r="T107" s="19">
        <f t="shared" si="13"/>
        <v>0</v>
      </c>
      <c r="U107" s="20">
        <f t="shared" si="14"/>
        <v>0</v>
      </c>
      <c r="V107" s="19">
        <f t="shared" si="15"/>
        <v>0</v>
      </c>
    </row>
    <row r="108" spans="1:22" s="2" customFormat="1">
      <c r="A108" s="13" t="s">
        <v>247</v>
      </c>
      <c r="B108" s="14" t="s">
        <v>248</v>
      </c>
      <c r="C108" s="14" t="s">
        <v>17</v>
      </c>
      <c r="D108" s="14" t="s">
        <v>24</v>
      </c>
      <c r="E108" s="14" t="s">
        <v>25</v>
      </c>
      <c r="F108" s="14"/>
      <c r="G108" s="15">
        <v>1500</v>
      </c>
      <c r="H108" s="15"/>
      <c r="I108" s="16"/>
      <c r="J108" s="17">
        <f t="shared" si="16"/>
        <v>1500</v>
      </c>
      <c r="K108" s="14"/>
      <c r="L108" s="14"/>
      <c r="M108" s="14"/>
      <c r="N108" s="14"/>
      <c r="O108" s="14"/>
      <c r="P108" s="14"/>
      <c r="Q108" s="14"/>
      <c r="R108" s="14"/>
      <c r="S108" s="14"/>
      <c r="T108" s="19">
        <f t="shared" si="13"/>
        <v>0</v>
      </c>
      <c r="U108" s="20">
        <f t="shared" si="14"/>
        <v>0</v>
      </c>
      <c r="V108" s="19">
        <f t="shared" si="15"/>
        <v>0</v>
      </c>
    </row>
    <row r="109" spans="1:22" s="2" customFormat="1">
      <c r="A109" s="13" t="s">
        <v>21</v>
      </c>
      <c r="B109" s="14" t="s">
        <v>249</v>
      </c>
      <c r="C109" s="14" t="s">
        <v>17</v>
      </c>
      <c r="D109" s="14" t="s">
        <v>43</v>
      </c>
      <c r="E109" s="14" t="s">
        <v>19</v>
      </c>
      <c r="F109" s="14" t="s">
        <v>163</v>
      </c>
      <c r="G109" s="15">
        <v>3500</v>
      </c>
      <c r="H109" s="15"/>
      <c r="I109" s="16"/>
      <c r="J109" s="17">
        <f t="shared" si="16"/>
        <v>3500</v>
      </c>
      <c r="K109" s="14"/>
      <c r="L109" s="14"/>
      <c r="M109" s="14"/>
      <c r="N109" s="14"/>
      <c r="O109" s="14"/>
      <c r="P109" s="14"/>
      <c r="Q109" s="14"/>
      <c r="R109" s="14"/>
      <c r="S109" s="14"/>
      <c r="T109" s="19">
        <f t="shared" si="13"/>
        <v>0</v>
      </c>
      <c r="U109" s="20">
        <f t="shared" si="14"/>
        <v>0</v>
      </c>
      <c r="V109" s="19">
        <f t="shared" si="15"/>
        <v>0</v>
      </c>
    </row>
    <row r="110" spans="1:22" s="2" customFormat="1">
      <c r="A110" s="13" t="s">
        <v>250</v>
      </c>
      <c r="B110" s="21" t="s">
        <v>251</v>
      </c>
      <c r="C110" s="14" t="s">
        <v>92</v>
      </c>
      <c r="D110" s="14" t="s">
        <v>18</v>
      </c>
      <c r="E110" s="14" t="s">
        <v>40</v>
      </c>
      <c r="F110" s="14" t="s">
        <v>93</v>
      </c>
      <c r="G110" s="22">
        <v>0</v>
      </c>
      <c r="H110" s="15"/>
      <c r="I110" s="16"/>
      <c r="J110" s="17">
        <f t="shared" si="16"/>
        <v>0</v>
      </c>
      <c r="K110" s="14"/>
      <c r="L110" s="14"/>
      <c r="M110" s="14"/>
      <c r="N110" s="14"/>
      <c r="O110" s="14"/>
      <c r="P110" s="14"/>
      <c r="Q110" s="14"/>
      <c r="R110" s="14"/>
      <c r="S110" s="14"/>
      <c r="T110" s="19">
        <f t="shared" si="13"/>
        <v>0</v>
      </c>
      <c r="U110" s="20">
        <f t="shared" si="14"/>
        <v>0</v>
      </c>
      <c r="V110" s="19">
        <f t="shared" si="15"/>
        <v>0</v>
      </c>
    </row>
    <row r="111" spans="1:22" s="2" customFormat="1">
      <c r="A111" s="13" t="s">
        <v>252</v>
      </c>
      <c r="B111" s="21" t="s">
        <v>253</v>
      </c>
      <c r="C111" s="14" t="s">
        <v>70</v>
      </c>
      <c r="D111" s="14" t="s">
        <v>18</v>
      </c>
      <c r="E111" s="14" t="s">
        <v>19</v>
      </c>
      <c r="F111" s="14" t="s">
        <v>93</v>
      </c>
      <c r="G111" s="22">
        <v>0</v>
      </c>
      <c r="H111" s="15"/>
      <c r="I111" s="16"/>
      <c r="J111" s="17">
        <f t="shared" si="16"/>
        <v>0</v>
      </c>
      <c r="K111" s="14"/>
      <c r="L111" s="14"/>
      <c r="M111" s="14"/>
      <c r="N111" s="14"/>
      <c r="O111" s="14"/>
      <c r="P111" s="14"/>
      <c r="Q111" s="14"/>
      <c r="R111" s="14"/>
      <c r="S111" s="14"/>
      <c r="T111" s="19">
        <f t="shared" si="13"/>
        <v>0</v>
      </c>
      <c r="U111" s="20">
        <f t="shared" si="14"/>
        <v>0</v>
      </c>
      <c r="V111" s="19">
        <f t="shared" si="15"/>
        <v>0</v>
      </c>
    </row>
    <row r="112" spans="1:22" s="2" customFormat="1">
      <c r="A112" s="13" t="s">
        <v>254</v>
      </c>
      <c r="B112" s="14" t="s">
        <v>255</v>
      </c>
      <c r="C112" s="14" t="s">
        <v>17</v>
      </c>
      <c r="D112" s="14" t="s">
        <v>18</v>
      </c>
      <c r="E112" s="14" t="s">
        <v>19</v>
      </c>
      <c r="F112" s="14" t="s">
        <v>163</v>
      </c>
      <c r="G112" s="15">
        <v>3500</v>
      </c>
      <c r="H112" s="15"/>
      <c r="I112" s="16"/>
      <c r="J112" s="17">
        <f t="shared" si="16"/>
        <v>3500</v>
      </c>
      <c r="K112" s="14"/>
      <c r="L112" s="14"/>
      <c r="M112" s="14"/>
      <c r="N112" s="14"/>
      <c r="O112" s="14"/>
      <c r="P112" s="14"/>
      <c r="Q112" s="14"/>
      <c r="R112" s="14"/>
      <c r="S112" s="14"/>
      <c r="T112" s="19">
        <f t="shared" si="13"/>
        <v>0</v>
      </c>
      <c r="U112" s="20">
        <f t="shared" si="14"/>
        <v>0</v>
      </c>
      <c r="V112" s="19">
        <f t="shared" si="15"/>
        <v>0</v>
      </c>
    </row>
    <row r="113" spans="1:22" s="2" customFormat="1">
      <c r="A113" s="13" t="s">
        <v>256</v>
      </c>
      <c r="B113" s="14" t="s">
        <v>257</v>
      </c>
      <c r="C113" s="14" t="s">
        <v>23</v>
      </c>
      <c r="D113" s="14" t="s">
        <v>34</v>
      </c>
      <c r="E113" s="14" t="s">
        <v>35</v>
      </c>
      <c r="F113" s="14" t="s">
        <v>163</v>
      </c>
      <c r="G113" s="15">
        <v>2000</v>
      </c>
      <c r="H113" s="15"/>
      <c r="I113" s="16"/>
      <c r="J113" s="17">
        <f t="shared" si="16"/>
        <v>2000</v>
      </c>
      <c r="K113" s="14"/>
      <c r="L113" s="14"/>
      <c r="M113" s="14"/>
      <c r="N113" s="14"/>
      <c r="O113" s="14"/>
      <c r="P113" s="14"/>
      <c r="Q113" s="14"/>
      <c r="R113" s="14"/>
      <c r="S113" s="14"/>
      <c r="T113" s="19">
        <f t="shared" si="13"/>
        <v>0</v>
      </c>
      <c r="U113" s="20">
        <f t="shared" si="14"/>
        <v>0</v>
      </c>
      <c r="V113" s="19">
        <f t="shared" si="15"/>
        <v>0</v>
      </c>
    </row>
    <row r="114" spans="1:22" s="2" customFormat="1">
      <c r="A114" s="13" t="s">
        <v>258</v>
      </c>
      <c r="B114" s="14" t="s">
        <v>259</v>
      </c>
      <c r="C114" s="14" t="s">
        <v>17</v>
      </c>
      <c r="D114" s="14" t="s">
        <v>18</v>
      </c>
      <c r="E114" s="14" t="s">
        <v>19</v>
      </c>
      <c r="F114" s="14" t="s">
        <v>163</v>
      </c>
      <c r="G114" s="15">
        <v>3500</v>
      </c>
      <c r="H114" s="15">
        <v>1</v>
      </c>
      <c r="I114" s="16"/>
      <c r="J114" s="17">
        <f t="shared" si="16"/>
        <v>4300</v>
      </c>
      <c r="K114" s="14"/>
      <c r="L114" s="14"/>
      <c r="M114" s="14"/>
      <c r="N114" s="14"/>
      <c r="O114" s="14"/>
      <c r="P114" s="14"/>
      <c r="Q114" s="14"/>
      <c r="R114" s="14"/>
      <c r="S114" s="14"/>
      <c r="T114" s="19">
        <f t="shared" si="13"/>
        <v>0</v>
      </c>
      <c r="U114" s="20">
        <f t="shared" si="14"/>
        <v>0</v>
      </c>
      <c r="V114" s="19">
        <f t="shared" si="15"/>
        <v>0</v>
      </c>
    </row>
    <row r="115" spans="1:22" s="2" customFormat="1">
      <c r="A115" s="13" t="s">
        <v>77</v>
      </c>
      <c r="B115" s="14" t="s">
        <v>260</v>
      </c>
      <c r="C115" s="14" t="s">
        <v>17</v>
      </c>
      <c r="D115" s="14" t="s">
        <v>24</v>
      </c>
      <c r="E115" s="14" t="s">
        <v>25</v>
      </c>
      <c r="F115" s="14" t="s">
        <v>51</v>
      </c>
      <c r="G115" s="15">
        <v>1500</v>
      </c>
      <c r="H115" s="15"/>
      <c r="I115" s="16"/>
      <c r="J115" s="17">
        <f t="shared" si="16"/>
        <v>1500</v>
      </c>
      <c r="K115" s="14"/>
      <c r="L115" s="14"/>
      <c r="M115" s="14"/>
      <c r="N115" s="14"/>
      <c r="O115" s="14"/>
      <c r="P115" s="14"/>
      <c r="Q115" s="14"/>
      <c r="R115" s="14"/>
      <c r="S115" s="14"/>
      <c r="T115" s="19">
        <f t="shared" si="13"/>
        <v>0</v>
      </c>
      <c r="U115" s="20">
        <f t="shared" si="14"/>
        <v>0</v>
      </c>
      <c r="V115" s="19">
        <f t="shared" si="15"/>
        <v>0</v>
      </c>
    </row>
    <row r="116" spans="1:22" s="2" customFormat="1">
      <c r="A116" s="13" t="s">
        <v>79</v>
      </c>
      <c r="B116" s="14" t="s">
        <v>261</v>
      </c>
      <c r="C116" s="14" t="s">
        <v>30</v>
      </c>
      <c r="D116" s="14" t="s">
        <v>87</v>
      </c>
      <c r="E116" s="14" t="s">
        <v>25</v>
      </c>
      <c r="F116" s="14" t="s">
        <v>51</v>
      </c>
      <c r="G116" s="15">
        <v>2500</v>
      </c>
      <c r="H116" s="15">
        <v>1</v>
      </c>
      <c r="I116" s="16"/>
      <c r="J116" s="17">
        <f t="shared" si="16"/>
        <v>3300</v>
      </c>
      <c r="K116" s="14"/>
      <c r="L116" s="14"/>
      <c r="M116" s="14"/>
      <c r="N116" s="14"/>
      <c r="O116" s="14"/>
      <c r="P116" s="14"/>
      <c r="Q116" s="14"/>
      <c r="R116" s="14"/>
      <c r="S116" s="14"/>
      <c r="T116" s="19">
        <f t="shared" si="13"/>
        <v>0</v>
      </c>
      <c r="U116" s="20">
        <f t="shared" si="14"/>
        <v>0</v>
      </c>
      <c r="V116" s="19">
        <f t="shared" si="15"/>
        <v>0</v>
      </c>
    </row>
    <row r="117" spans="1:22" s="2" customFormat="1">
      <c r="A117" s="13" t="s">
        <v>262</v>
      </c>
      <c r="B117" s="14" t="s">
        <v>263</v>
      </c>
      <c r="C117" s="14" t="s">
        <v>17</v>
      </c>
      <c r="D117" s="14" t="s">
        <v>34</v>
      </c>
      <c r="E117" s="14" t="s">
        <v>25</v>
      </c>
      <c r="F117" s="14" t="s">
        <v>51</v>
      </c>
      <c r="G117" s="15">
        <v>2000</v>
      </c>
      <c r="H117" s="15"/>
      <c r="I117" s="16"/>
      <c r="J117" s="17">
        <f t="shared" si="16"/>
        <v>2000</v>
      </c>
      <c r="K117" s="14"/>
      <c r="L117" s="14"/>
      <c r="M117" s="14"/>
      <c r="N117" s="14"/>
      <c r="O117" s="14"/>
      <c r="P117" s="14"/>
      <c r="Q117" s="14"/>
      <c r="R117" s="14"/>
      <c r="S117" s="14"/>
      <c r="T117" s="19">
        <f t="shared" si="13"/>
        <v>0</v>
      </c>
      <c r="U117" s="20">
        <f t="shared" si="14"/>
        <v>0</v>
      </c>
      <c r="V117" s="19">
        <f t="shared" si="15"/>
        <v>0</v>
      </c>
    </row>
    <row r="118" spans="1:22" s="2" customFormat="1">
      <c r="A118" s="13" t="s">
        <v>264</v>
      </c>
      <c r="B118" s="14" t="s">
        <v>265</v>
      </c>
      <c r="C118" s="14" t="s">
        <v>70</v>
      </c>
      <c r="D118" s="14" t="s">
        <v>43</v>
      </c>
      <c r="E118" s="14" t="s">
        <v>19</v>
      </c>
      <c r="F118" s="14" t="s">
        <v>31</v>
      </c>
      <c r="G118" s="15">
        <v>3500</v>
      </c>
      <c r="H118" s="15"/>
      <c r="I118" s="16"/>
      <c r="J118" s="17">
        <f t="shared" si="16"/>
        <v>3500</v>
      </c>
      <c r="K118" s="14"/>
      <c r="L118" s="14"/>
      <c r="M118" s="14"/>
      <c r="N118" s="14"/>
      <c r="O118" s="14"/>
      <c r="P118" s="14"/>
      <c r="Q118" s="14"/>
      <c r="R118" s="14"/>
      <c r="S118" s="14"/>
      <c r="T118" s="19">
        <f t="shared" si="13"/>
        <v>0</v>
      </c>
      <c r="U118" s="20">
        <f t="shared" si="14"/>
        <v>0</v>
      </c>
      <c r="V118" s="19">
        <f t="shared" si="15"/>
        <v>0</v>
      </c>
    </row>
    <row r="119" spans="1:22" s="2" customFormat="1">
      <c r="A119" s="13" t="s">
        <v>266</v>
      </c>
      <c r="B119" s="14" t="s">
        <v>267</v>
      </c>
      <c r="C119" s="14" t="s">
        <v>30</v>
      </c>
      <c r="D119" s="14" t="s">
        <v>24</v>
      </c>
      <c r="E119" s="14" t="s">
        <v>35</v>
      </c>
      <c r="F119" s="14" t="s">
        <v>31</v>
      </c>
      <c r="G119" s="15">
        <v>1500</v>
      </c>
      <c r="H119" s="15"/>
      <c r="I119" s="16"/>
      <c r="J119" s="17">
        <f t="shared" si="16"/>
        <v>1500</v>
      </c>
      <c r="K119" s="14"/>
      <c r="L119" s="14"/>
      <c r="M119" s="14"/>
      <c r="N119" s="14"/>
      <c r="O119" s="14"/>
      <c r="P119" s="14"/>
      <c r="Q119" s="14"/>
      <c r="R119" s="14"/>
      <c r="S119" s="14"/>
      <c r="T119" s="19">
        <f t="shared" si="13"/>
        <v>0</v>
      </c>
      <c r="U119" s="20">
        <f t="shared" si="14"/>
        <v>0</v>
      </c>
      <c r="V119" s="19">
        <f t="shared" si="15"/>
        <v>0</v>
      </c>
    </row>
    <row r="120" spans="1:22" s="2" customFormat="1">
      <c r="A120" s="13" t="s">
        <v>268</v>
      </c>
      <c r="B120" s="14" t="s">
        <v>269</v>
      </c>
      <c r="C120" s="14" t="s">
        <v>30</v>
      </c>
      <c r="D120" s="14" t="s">
        <v>24</v>
      </c>
      <c r="E120" s="14" t="s">
        <v>35</v>
      </c>
      <c r="F120" s="14" t="s">
        <v>31</v>
      </c>
      <c r="G120" s="15">
        <v>1500</v>
      </c>
      <c r="H120" s="15"/>
      <c r="I120" s="16"/>
      <c r="J120" s="17">
        <f t="shared" si="16"/>
        <v>1500</v>
      </c>
      <c r="K120" s="14"/>
      <c r="L120" s="14"/>
      <c r="M120" s="14"/>
      <c r="N120" s="14"/>
      <c r="O120" s="14"/>
      <c r="P120" s="14"/>
      <c r="Q120" s="14"/>
      <c r="R120" s="14"/>
      <c r="S120" s="14"/>
      <c r="T120" s="19">
        <f t="shared" si="13"/>
        <v>0</v>
      </c>
      <c r="U120" s="20">
        <f t="shared" si="14"/>
        <v>0</v>
      </c>
      <c r="V120" s="19">
        <f t="shared" si="15"/>
        <v>0</v>
      </c>
    </row>
    <row r="121" spans="1:22" s="2" customFormat="1">
      <c r="A121" s="13" t="s">
        <v>270</v>
      </c>
      <c r="B121" s="14" t="s">
        <v>271</v>
      </c>
      <c r="C121" s="14" t="s">
        <v>17</v>
      </c>
      <c r="D121" s="14" t="s">
        <v>18</v>
      </c>
      <c r="E121" s="14" t="s">
        <v>19</v>
      </c>
      <c r="F121" s="14" t="s">
        <v>93</v>
      </c>
      <c r="G121" s="15">
        <v>3500</v>
      </c>
      <c r="H121" s="15"/>
      <c r="I121" s="16"/>
      <c r="J121" s="17">
        <f t="shared" si="16"/>
        <v>3500</v>
      </c>
      <c r="K121" s="14"/>
      <c r="L121" s="14"/>
      <c r="M121" s="14"/>
      <c r="N121" s="14"/>
      <c r="O121" s="14"/>
      <c r="P121" s="14"/>
      <c r="Q121" s="14"/>
      <c r="R121" s="14"/>
      <c r="S121" s="14"/>
      <c r="T121" s="19">
        <f t="shared" si="13"/>
        <v>0</v>
      </c>
      <c r="U121" s="20">
        <f t="shared" si="14"/>
        <v>0</v>
      </c>
      <c r="V121" s="19">
        <f t="shared" si="15"/>
        <v>0</v>
      </c>
    </row>
    <row r="122" spans="1:22" s="2" customFormat="1">
      <c r="A122" s="13" t="s">
        <v>148</v>
      </c>
      <c r="B122" s="14" t="s">
        <v>272</v>
      </c>
      <c r="C122" s="14" t="s">
        <v>70</v>
      </c>
      <c r="D122" s="14" t="s">
        <v>43</v>
      </c>
      <c r="E122" s="14" t="s">
        <v>19</v>
      </c>
      <c r="F122" s="14" t="s">
        <v>273</v>
      </c>
      <c r="G122" s="15">
        <v>3500</v>
      </c>
      <c r="H122" s="15"/>
      <c r="I122" s="16"/>
      <c r="J122" s="17">
        <f t="shared" si="16"/>
        <v>3500</v>
      </c>
      <c r="K122" s="14"/>
      <c r="L122" s="14"/>
      <c r="M122" s="14"/>
      <c r="N122" s="14"/>
      <c r="O122" s="14"/>
      <c r="P122" s="14"/>
      <c r="Q122" s="14"/>
      <c r="R122" s="14"/>
      <c r="S122" s="14"/>
      <c r="T122" s="19">
        <f t="shared" si="13"/>
        <v>0</v>
      </c>
      <c r="U122" s="20">
        <f t="shared" si="14"/>
        <v>0</v>
      </c>
      <c r="V122" s="19">
        <f t="shared" si="15"/>
        <v>0</v>
      </c>
    </row>
    <row r="123" spans="1:22" s="2" customFormat="1">
      <c r="A123" s="13" t="s">
        <v>274</v>
      </c>
      <c r="B123" s="14" t="s">
        <v>275</v>
      </c>
      <c r="C123" s="14" t="s">
        <v>17</v>
      </c>
      <c r="D123" s="14" t="s">
        <v>34</v>
      </c>
      <c r="E123" s="14" t="s">
        <v>25</v>
      </c>
      <c r="F123" s="14" t="s">
        <v>93</v>
      </c>
      <c r="G123" s="15">
        <v>2000</v>
      </c>
      <c r="H123" s="15"/>
      <c r="I123" s="16"/>
      <c r="J123" s="17">
        <f t="shared" si="16"/>
        <v>2000</v>
      </c>
      <c r="K123" s="14"/>
      <c r="L123" s="14"/>
      <c r="M123" s="14"/>
      <c r="N123" s="14"/>
      <c r="O123" s="14"/>
      <c r="P123" s="14"/>
      <c r="Q123" s="14"/>
      <c r="R123" s="14"/>
      <c r="S123" s="14"/>
      <c r="T123" s="19">
        <f t="shared" si="13"/>
        <v>0</v>
      </c>
      <c r="U123" s="20">
        <f t="shared" si="14"/>
        <v>0</v>
      </c>
      <c r="V123" s="19">
        <f t="shared" si="15"/>
        <v>0</v>
      </c>
    </row>
    <row r="124" spans="1:22" s="2" customFormat="1">
      <c r="A124" s="13" t="s">
        <v>276</v>
      </c>
      <c r="B124" s="14" t="s">
        <v>277</v>
      </c>
      <c r="C124" s="14" t="s">
        <v>278</v>
      </c>
      <c r="D124" s="14" t="s">
        <v>43</v>
      </c>
      <c r="E124" s="14" t="s">
        <v>19</v>
      </c>
      <c r="F124" s="14"/>
      <c r="G124" s="15">
        <v>3500</v>
      </c>
      <c r="H124" s="15"/>
      <c r="I124" s="16"/>
      <c r="J124" s="17">
        <f t="shared" si="16"/>
        <v>3500</v>
      </c>
      <c r="K124" s="14"/>
      <c r="L124" s="14"/>
      <c r="M124" s="14"/>
      <c r="N124" s="14"/>
      <c r="O124" s="14"/>
      <c r="P124" s="14"/>
      <c r="Q124" s="14"/>
      <c r="R124" s="14"/>
      <c r="S124" s="14"/>
      <c r="T124" s="19">
        <f t="shared" si="13"/>
        <v>0</v>
      </c>
      <c r="U124" s="20">
        <f t="shared" si="14"/>
        <v>0</v>
      </c>
      <c r="V124" s="19">
        <f t="shared" si="15"/>
        <v>0</v>
      </c>
    </row>
    <row r="125" spans="1:22" s="2" customFormat="1">
      <c r="A125" s="13" t="s">
        <v>279</v>
      </c>
      <c r="B125" s="14" t="s">
        <v>280</v>
      </c>
      <c r="C125" s="14" t="s">
        <v>92</v>
      </c>
      <c r="D125" s="14" t="s">
        <v>18</v>
      </c>
      <c r="E125" s="14" t="s">
        <v>19</v>
      </c>
      <c r="F125" s="14"/>
      <c r="G125" s="15">
        <v>3500</v>
      </c>
      <c r="H125" s="15"/>
      <c r="I125" s="16"/>
      <c r="J125" s="17">
        <f t="shared" si="16"/>
        <v>3500</v>
      </c>
      <c r="K125" s="14"/>
      <c r="L125" s="14"/>
      <c r="M125" s="14"/>
      <c r="N125" s="14"/>
      <c r="O125" s="14"/>
      <c r="P125" s="14"/>
      <c r="Q125" s="14"/>
      <c r="R125" s="14"/>
      <c r="S125" s="14"/>
      <c r="T125" s="19">
        <f t="shared" si="13"/>
        <v>0</v>
      </c>
      <c r="U125" s="20">
        <f t="shared" si="14"/>
        <v>0</v>
      </c>
      <c r="V125" s="19">
        <f t="shared" si="15"/>
        <v>0</v>
      </c>
    </row>
    <row r="126" spans="1:22" s="2" customFormat="1">
      <c r="A126" s="13" t="s">
        <v>281</v>
      </c>
      <c r="B126" s="14" t="s">
        <v>282</v>
      </c>
      <c r="C126" s="14" t="s">
        <v>17</v>
      </c>
      <c r="D126" s="14" t="s">
        <v>43</v>
      </c>
      <c r="E126" s="14" t="s">
        <v>19</v>
      </c>
      <c r="F126" s="14" t="s">
        <v>93</v>
      </c>
      <c r="G126" s="15">
        <v>3500</v>
      </c>
      <c r="H126" s="15"/>
      <c r="I126" s="16"/>
      <c r="J126" s="17">
        <f t="shared" si="16"/>
        <v>3500</v>
      </c>
      <c r="K126" s="14"/>
      <c r="L126" s="14"/>
      <c r="M126" s="14"/>
      <c r="N126" s="14"/>
      <c r="O126" s="14"/>
      <c r="P126" s="14"/>
      <c r="Q126" s="14"/>
      <c r="R126" s="14"/>
      <c r="S126" s="14"/>
      <c r="T126" s="19">
        <f t="shared" si="13"/>
        <v>0</v>
      </c>
      <c r="U126" s="20">
        <f t="shared" si="14"/>
        <v>0</v>
      </c>
      <c r="V126" s="19">
        <f t="shared" si="15"/>
        <v>0</v>
      </c>
    </row>
    <row r="127" spans="1:22" s="2" customFormat="1">
      <c r="A127" s="13" t="s">
        <v>283</v>
      </c>
      <c r="B127" s="14" t="s">
        <v>284</v>
      </c>
      <c r="C127" s="14" t="s">
        <v>30</v>
      </c>
      <c r="D127" s="14" t="s">
        <v>18</v>
      </c>
      <c r="E127" s="14" t="s">
        <v>19</v>
      </c>
      <c r="F127" s="14" t="s">
        <v>285</v>
      </c>
      <c r="G127" s="15">
        <v>3500</v>
      </c>
      <c r="H127" s="15">
        <v>1</v>
      </c>
      <c r="I127" s="16"/>
      <c r="J127" s="17">
        <f t="shared" si="16"/>
        <v>4300</v>
      </c>
      <c r="K127" s="14"/>
      <c r="L127" s="14"/>
      <c r="M127" s="14"/>
      <c r="N127" s="14"/>
      <c r="O127" s="14"/>
      <c r="P127" s="14"/>
      <c r="Q127" s="14"/>
      <c r="R127" s="14"/>
      <c r="S127" s="14"/>
      <c r="T127" s="19">
        <f t="shared" si="13"/>
        <v>0</v>
      </c>
      <c r="U127" s="20">
        <f t="shared" si="14"/>
        <v>0</v>
      </c>
      <c r="V127" s="19">
        <f t="shared" si="15"/>
        <v>0</v>
      </c>
    </row>
    <row r="128" spans="1:22" s="2" customFormat="1" hidden="1">
      <c r="A128" s="13" t="s">
        <v>286</v>
      </c>
      <c r="B128" s="14" t="s">
        <v>287</v>
      </c>
      <c r="C128" s="14" t="s">
        <v>23</v>
      </c>
      <c r="D128" s="14" t="s">
        <v>18</v>
      </c>
      <c r="E128" s="14" t="s">
        <v>19</v>
      </c>
      <c r="F128" s="14" t="s">
        <v>20</v>
      </c>
      <c r="G128" s="15">
        <v>0</v>
      </c>
      <c r="H128" s="15"/>
      <c r="I128" s="16">
        <v>1</v>
      </c>
      <c r="J128" s="17">
        <f t="shared" si="16"/>
        <v>500</v>
      </c>
      <c r="K128" s="14"/>
      <c r="L128" s="14"/>
      <c r="M128" s="14"/>
      <c r="N128" s="14"/>
      <c r="O128" s="14"/>
      <c r="P128" s="14"/>
      <c r="Q128" s="14"/>
      <c r="R128" s="14"/>
      <c r="S128" s="14"/>
      <c r="T128" s="19">
        <f t="shared" si="13"/>
        <v>0</v>
      </c>
      <c r="U128" s="20">
        <f t="shared" si="14"/>
        <v>0</v>
      </c>
      <c r="V128" s="19">
        <f t="shared" si="15"/>
        <v>0</v>
      </c>
    </row>
    <row r="129" spans="1:22" s="2" customFormat="1">
      <c r="A129" s="13" t="s">
        <v>288</v>
      </c>
      <c r="B129" s="14" t="s">
        <v>289</v>
      </c>
      <c r="C129" s="14" t="s">
        <v>17</v>
      </c>
      <c r="D129" s="14" t="s">
        <v>43</v>
      </c>
      <c r="E129" s="14" t="s">
        <v>19</v>
      </c>
      <c r="F129" s="14" t="s">
        <v>290</v>
      </c>
      <c r="G129" s="15">
        <v>3500</v>
      </c>
      <c r="H129" s="15"/>
      <c r="I129" s="16"/>
      <c r="J129" s="17">
        <f t="shared" si="16"/>
        <v>3500</v>
      </c>
      <c r="K129" s="14"/>
      <c r="L129" s="14"/>
      <c r="M129" s="14"/>
      <c r="N129" s="14"/>
      <c r="O129" s="14"/>
      <c r="P129" s="14"/>
      <c r="Q129" s="14"/>
      <c r="R129" s="14"/>
      <c r="S129" s="14"/>
      <c r="T129" s="19">
        <f t="shared" si="13"/>
        <v>0</v>
      </c>
      <c r="U129" s="20">
        <f t="shared" si="14"/>
        <v>0</v>
      </c>
      <c r="V129" s="19">
        <f t="shared" si="15"/>
        <v>0</v>
      </c>
    </row>
    <row r="130" spans="1:22" s="2" customFormat="1">
      <c r="A130" s="13" t="s">
        <v>291</v>
      </c>
      <c r="B130" s="14" t="s">
        <v>292</v>
      </c>
      <c r="C130" s="14" t="s">
        <v>17</v>
      </c>
      <c r="D130" s="14" t="s">
        <v>24</v>
      </c>
      <c r="E130" s="14" t="s">
        <v>25</v>
      </c>
      <c r="F130" s="14" t="s">
        <v>51</v>
      </c>
      <c r="G130" s="15">
        <v>1500</v>
      </c>
      <c r="H130" s="15">
        <v>1</v>
      </c>
      <c r="I130" s="16"/>
      <c r="J130" s="17">
        <f t="shared" si="16"/>
        <v>2300</v>
      </c>
      <c r="K130" s="14"/>
      <c r="L130" s="14"/>
      <c r="M130" s="14"/>
      <c r="N130" s="14"/>
      <c r="O130" s="14"/>
      <c r="P130" s="14"/>
      <c r="Q130" s="14"/>
      <c r="R130" s="14"/>
      <c r="S130" s="14"/>
      <c r="T130" s="19">
        <f t="shared" ref="T130:T159" si="17">L130*11+M130*10+N130*8+O130*5+P130*4+Q130*2+R130*1+S130*0</f>
        <v>0</v>
      </c>
      <c r="U130" s="20">
        <f t="shared" ref="U130:U159" si="18">T130/264</f>
        <v>0</v>
      </c>
      <c r="V130" s="19">
        <f t="shared" ref="V130:V159" si="19">SUM(L130:S130)</f>
        <v>0</v>
      </c>
    </row>
    <row r="131" spans="1:22" s="2" customFormat="1">
      <c r="A131" s="13" t="s">
        <v>293</v>
      </c>
      <c r="B131" s="14" t="s">
        <v>294</v>
      </c>
      <c r="C131" s="14" t="s">
        <v>17</v>
      </c>
      <c r="D131" s="14" t="s">
        <v>24</v>
      </c>
      <c r="E131" s="14" t="s">
        <v>25</v>
      </c>
      <c r="F131" s="14" t="s">
        <v>51</v>
      </c>
      <c r="G131" s="15">
        <v>1500</v>
      </c>
      <c r="H131" s="15"/>
      <c r="I131" s="16"/>
      <c r="J131" s="17">
        <f t="shared" si="16"/>
        <v>1500</v>
      </c>
      <c r="K131" s="14"/>
      <c r="L131" s="14"/>
      <c r="M131" s="14"/>
      <c r="N131" s="14"/>
      <c r="O131" s="14"/>
      <c r="P131" s="14"/>
      <c r="Q131" s="14"/>
      <c r="R131" s="14"/>
      <c r="S131" s="14"/>
      <c r="T131" s="19">
        <f t="shared" si="17"/>
        <v>0</v>
      </c>
      <c r="U131" s="20">
        <f t="shared" si="18"/>
        <v>0</v>
      </c>
      <c r="V131" s="19">
        <f t="shared" si="19"/>
        <v>0</v>
      </c>
    </row>
    <row r="132" spans="1:22" s="2" customFormat="1">
      <c r="A132" s="13" t="s">
        <v>295</v>
      </c>
      <c r="B132" s="14" t="s">
        <v>296</v>
      </c>
      <c r="C132" s="14" t="s">
        <v>30</v>
      </c>
      <c r="D132" s="14" t="s">
        <v>24</v>
      </c>
      <c r="E132" s="14" t="s">
        <v>25</v>
      </c>
      <c r="F132" s="14" t="s">
        <v>51</v>
      </c>
      <c r="G132" s="15">
        <v>1500</v>
      </c>
      <c r="H132" s="15">
        <v>1</v>
      </c>
      <c r="I132" s="16"/>
      <c r="J132" s="17">
        <f t="shared" si="16"/>
        <v>2300</v>
      </c>
      <c r="K132" s="14"/>
      <c r="L132" s="14"/>
      <c r="M132" s="14"/>
      <c r="N132" s="14"/>
      <c r="O132" s="14"/>
      <c r="P132" s="14"/>
      <c r="Q132" s="14"/>
      <c r="R132" s="14"/>
      <c r="S132" s="14"/>
      <c r="T132" s="19">
        <f t="shared" si="17"/>
        <v>0</v>
      </c>
      <c r="U132" s="20">
        <f t="shared" si="18"/>
        <v>0</v>
      </c>
      <c r="V132" s="19">
        <f t="shared" si="19"/>
        <v>0</v>
      </c>
    </row>
    <row r="133" spans="1:22" s="2" customFormat="1">
      <c r="A133" s="13" t="s">
        <v>297</v>
      </c>
      <c r="B133" s="14" t="s">
        <v>298</v>
      </c>
      <c r="C133" s="14" t="s">
        <v>30</v>
      </c>
      <c r="D133" s="14" t="s">
        <v>18</v>
      </c>
      <c r="E133" s="14" t="s">
        <v>40</v>
      </c>
      <c r="F133" s="14" t="s">
        <v>136</v>
      </c>
      <c r="G133" s="15">
        <v>3500</v>
      </c>
      <c r="H133" s="15"/>
      <c r="I133" s="16"/>
      <c r="J133" s="17">
        <f t="shared" si="16"/>
        <v>3500</v>
      </c>
      <c r="K133" s="14"/>
      <c r="L133" s="14"/>
      <c r="M133" s="14"/>
      <c r="N133" s="14"/>
      <c r="O133" s="14"/>
      <c r="P133" s="14"/>
      <c r="Q133" s="14"/>
      <c r="R133" s="14"/>
      <c r="S133" s="14"/>
      <c r="T133" s="19">
        <f t="shared" si="17"/>
        <v>0</v>
      </c>
      <c r="U133" s="20">
        <f t="shared" si="18"/>
        <v>0</v>
      </c>
      <c r="V133" s="19">
        <f t="shared" si="19"/>
        <v>0</v>
      </c>
    </row>
    <row r="134" spans="1:22" s="2" customFormat="1">
      <c r="A134" s="13" t="s">
        <v>299</v>
      </c>
      <c r="B134" s="14" t="s">
        <v>300</v>
      </c>
      <c r="C134" s="14" t="s">
        <v>92</v>
      </c>
      <c r="D134" s="14" t="s">
        <v>18</v>
      </c>
      <c r="E134" s="14" t="s">
        <v>19</v>
      </c>
      <c r="F134" s="14" t="s">
        <v>273</v>
      </c>
      <c r="G134" s="15">
        <v>3500</v>
      </c>
      <c r="H134" s="15"/>
      <c r="I134" s="16"/>
      <c r="J134" s="17">
        <f t="shared" si="16"/>
        <v>3500</v>
      </c>
      <c r="K134" s="14"/>
      <c r="L134" s="14"/>
      <c r="M134" s="14"/>
      <c r="N134" s="14"/>
      <c r="O134" s="14"/>
      <c r="P134" s="14"/>
      <c r="Q134" s="14"/>
      <c r="R134" s="14"/>
      <c r="S134" s="14"/>
      <c r="T134" s="19">
        <f t="shared" si="17"/>
        <v>0</v>
      </c>
      <c r="U134" s="20">
        <f t="shared" si="18"/>
        <v>0</v>
      </c>
      <c r="V134" s="19">
        <f t="shared" si="19"/>
        <v>0</v>
      </c>
    </row>
    <row r="135" spans="1:22" s="2" customFormat="1">
      <c r="A135" s="13" t="s">
        <v>235</v>
      </c>
      <c r="B135" s="14" t="s">
        <v>301</v>
      </c>
      <c r="C135" s="14" t="s">
        <v>278</v>
      </c>
      <c r="D135" s="14" t="s">
        <v>18</v>
      </c>
      <c r="E135" s="14" t="s">
        <v>40</v>
      </c>
      <c r="F135" s="14" t="s">
        <v>302</v>
      </c>
      <c r="G135" s="15">
        <v>3500</v>
      </c>
      <c r="H135" s="15"/>
      <c r="I135" s="16"/>
      <c r="J135" s="17">
        <f t="shared" si="16"/>
        <v>3500</v>
      </c>
      <c r="K135" s="14"/>
      <c r="L135" s="14"/>
      <c r="M135" s="14"/>
      <c r="N135" s="14"/>
      <c r="O135" s="14"/>
      <c r="P135" s="14"/>
      <c r="Q135" s="14"/>
      <c r="R135" s="14"/>
      <c r="S135" s="14"/>
      <c r="T135" s="19">
        <f t="shared" si="17"/>
        <v>0</v>
      </c>
      <c r="U135" s="20">
        <f t="shared" si="18"/>
        <v>0</v>
      </c>
      <c r="V135" s="19">
        <f t="shared" si="19"/>
        <v>0</v>
      </c>
    </row>
    <row r="136" spans="1:22" s="2" customFormat="1">
      <c r="A136" s="13" t="s">
        <v>214</v>
      </c>
      <c r="B136" s="14" t="s">
        <v>303</v>
      </c>
      <c r="C136" s="14" t="s">
        <v>70</v>
      </c>
      <c r="D136" s="14" t="s">
        <v>18</v>
      </c>
      <c r="E136" s="14" t="s">
        <v>19</v>
      </c>
      <c r="F136" s="14"/>
      <c r="G136" s="15">
        <v>3500</v>
      </c>
      <c r="H136" s="15">
        <v>1</v>
      </c>
      <c r="I136" s="16"/>
      <c r="J136" s="17">
        <f t="shared" si="16"/>
        <v>4300</v>
      </c>
      <c r="K136" s="14"/>
      <c r="L136" s="14"/>
      <c r="M136" s="14"/>
      <c r="N136" s="14"/>
      <c r="O136" s="14"/>
      <c r="P136" s="14"/>
      <c r="Q136" s="14"/>
      <c r="R136" s="14"/>
      <c r="S136" s="14"/>
      <c r="T136" s="19">
        <f t="shared" si="17"/>
        <v>0</v>
      </c>
      <c r="U136" s="20">
        <f t="shared" si="18"/>
        <v>0</v>
      </c>
      <c r="V136" s="19">
        <f t="shared" si="19"/>
        <v>0</v>
      </c>
    </row>
    <row r="137" spans="1:22" s="2" customFormat="1">
      <c r="A137" s="13" t="s">
        <v>304</v>
      </c>
      <c r="B137" s="21" t="s">
        <v>305</v>
      </c>
      <c r="C137" s="14" t="s">
        <v>30</v>
      </c>
      <c r="D137" s="14" t="s">
        <v>18</v>
      </c>
      <c r="E137" s="14" t="s">
        <v>19</v>
      </c>
      <c r="F137" s="14" t="s">
        <v>62</v>
      </c>
      <c r="G137" s="22">
        <v>0</v>
      </c>
      <c r="H137" s="15">
        <v>1</v>
      </c>
      <c r="I137" s="16"/>
      <c r="J137" s="17">
        <f t="shared" si="16"/>
        <v>800</v>
      </c>
      <c r="K137" s="14"/>
      <c r="L137" s="14"/>
      <c r="M137" s="14"/>
      <c r="N137" s="14"/>
      <c r="O137" s="14"/>
      <c r="P137" s="14"/>
      <c r="Q137" s="14"/>
      <c r="R137" s="14"/>
      <c r="S137" s="14"/>
      <c r="T137" s="19">
        <f t="shared" si="17"/>
        <v>0</v>
      </c>
      <c r="U137" s="20">
        <f t="shared" si="18"/>
        <v>0</v>
      </c>
      <c r="V137" s="19">
        <f t="shared" si="19"/>
        <v>0</v>
      </c>
    </row>
    <row r="138" spans="1:22" s="2" customFormat="1">
      <c r="A138" s="13" t="s">
        <v>306</v>
      </c>
      <c r="B138" s="21" t="s">
        <v>307</v>
      </c>
      <c r="C138" s="14" t="s">
        <v>123</v>
      </c>
      <c r="D138" s="14" t="s">
        <v>18</v>
      </c>
      <c r="E138" s="14" t="s">
        <v>40</v>
      </c>
      <c r="F138" s="14" t="s">
        <v>62</v>
      </c>
      <c r="G138" s="22">
        <v>0</v>
      </c>
      <c r="H138" s="15"/>
      <c r="I138" s="16"/>
      <c r="J138" s="17">
        <f t="shared" ref="J138:J160" si="20">(G138+H138*800)+(I138*500)</f>
        <v>0</v>
      </c>
      <c r="K138" s="14"/>
      <c r="L138" s="14"/>
      <c r="M138" s="14"/>
      <c r="N138" s="14"/>
      <c r="O138" s="14"/>
      <c r="P138" s="14"/>
      <c r="Q138" s="14"/>
      <c r="R138" s="14"/>
      <c r="S138" s="14"/>
      <c r="T138" s="19">
        <f t="shared" si="17"/>
        <v>0</v>
      </c>
      <c r="U138" s="20">
        <f t="shared" si="18"/>
        <v>0</v>
      </c>
      <c r="V138" s="19">
        <f t="shared" si="19"/>
        <v>0</v>
      </c>
    </row>
    <row r="139" spans="1:22" s="2" customFormat="1">
      <c r="A139" s="13" t="s">
        <v>308</v>
      </c>
      <c r="B139" s="14" t="s">
        <v>309</v>
      </c>
      <c r="C139" s="14" t="s">
        <v>70</v>
      </c>
      <c r="D139" s="14" t="s">
        <v>18</v>
      </c>
      <c r="E139" s="14" t="s">
        <v>19</v>
      </c>
      <c r="F139" s="14"/>
      <c r="G139" s="15">
        <v>3500</v>
      </c>
      <c r="H139" s="15"/>
      <c r="I139" s="16"/>
      <c r="J139" s="17">
        <f t="shared" si="20"/>
        <v>3500</v>
      </c>
      <c r="K139" s="14"/>
      <c r="L139" s="14"/>
      <c r="M139" s="14"/>
      <c r="N139" s="14"/>
      <c r="O139" s="14"/>
      <c r="P139" s="14"/>
      <c r="Q139" s="14"/>
      <c r="R139" s="14"/>
      <c r="S139" s="14"/>
      <c r="T139" s="19">
        <f t="shared" si="17"/>
        <v>0</v>
      </c>
      <c r="U139" s="20">
        <f t="shared" si="18"/>
        <v>0</v>
      </c>
      <c r="V139" s="19">
        <f t="shared" si="19"/>
        <v>0</v>
      </c>
    </row>
    <row r="140" spans="1:22" s="2" customFormat="1">
      <c r="A140" s="13" t="s">
        <v>310</v>
      </c>
      <c r="B140" s="14" t="s">
        <v>311</v>
      </c>
      <c r="C140" s="14" t="s">
        <v>17</v>
      </c>
      <c r="D140" s="14" t="s">
        <v>18</v>
      </c>
      <c r="E140" s="14" t="s">
        <v>19</v>
      </c>
      <c r="F140" s="14" t="s">
        <v>312</v>
      </c>
      <c r="G140" s="15">
        <v>3500</v>
      </c>
      <c r="H140" s="15"/>
      <c r="I140" s="16"/>
      <c r="J140" s="17">
        <f t="shared" si="20"/>
        <v>3500</v>
      </c>
      <c r="K140" s="14"/>
      <c r="L140" s="14"/>
      <c r="M140" s="14"/>
      <c r="N140" s="14"/>
      <c r="O140" s="14"/>
      <c r="P140" s="14"/>
      <c r="Q140" s="14"/>
      <c r="R140" s="14"/>
      <c r="S140" s="14"/>
      <c r="T140" s="19">
        <f t="shared" si="17"/>
        <v>0</v>
      </c>
      <c r="U140" s="20">
        <f t="shared" si="18"/>
        <v>0</v>
      </c>
      <c r="V140" s="19">
        <f t="shared" si="19"/>
        <v>0</v>
      </c>
    </row>
    <row r="141" spans="1:22" s="2" customFormat="1">
      <c r="A141" s="13" t="s">
        <v>188</v>
      </c>
      <c r="B141" s="14" t="s">
        <v>313</v>
      </c>
      <c r="C141" s="14" t="s">
        <v>92</v>
      </c>
      <c r="D141" s="14" t="s">
        <v>18</v>
      </c>
      <c r="E141" s="14" t="s">
        <v>19</v>
      </c>
      <c r="F141" s="14" t="s">
        <v>314</v>
      </c>
      <c r="G141" s="15">
        <v>3500</v>
      </c>
      <c r="H141" s="15"/>
      <c r="I141" s="16"/>
      <c r="J141" s="17">
        <f t="shared" si="20"/>
        <v>3500</v>
      </c>
      <c r="K141" s="14"/>
      <c r="L141" s="14"/>
      <c r="M141" s="14"/>
      <c r="N141" s="14"/>
      <c r="O141" s="14"/>
      <c r="P141" s="14"/>
      <c r="Q141" s="14"/>
      <c r="R141" s="14"/>
      <c r="S141" s="14"/>
      <c r="T141" s="19">
        <f t="shared" si="17"/>
        <v>0</v>
      </c>
      <c r="U141" s="20">
        <f t="shared" si="18"/>
        <v>0</v>
      </c>
      <c r="V141" s="19">
        <f t="shared" si="19"/>
        <v>0</v>
      </c>
    </row>
    <row r="142" spans="1:22" s="2" customFormat="1">
      <c r="A142" s="13" t="s">
        <v>315</v>
      </c>
      <c r="B142" s="14" t="s">
        <v>316</v>
      </c>
      <c r="C142" s="14" t="s">
        <v>92</v>
      </c>
      <c r="D142" s="14" t="s">
        <v>18</v>
      </c>
      <c r="E142" s="14" t="s">
        <v>19</v>
      </c>
      <c r="F142" s="14" t="s">
        <v>273</v>
      </c>
      <c r="G142" s="15">
        <v>3500</v>
      </c>
      <c r="H142" s="15">
        <v>1</v>
      </c>
      <c r="I142" s="16"/>
      <c r="J142" s="17">
        <f t="shared" si="20"/>
        <v>4300</v>
      </c>
      <c r="K142" s="14"/>
      <c r="L142" s="14"/>
      <c r="M142" s="14"/>
      <c r="N142" s="14"/>
      <c r="O142" s="14"/>
      <c r="P142" s="14"/>
      <c r="Q142" s="14"/>
      <c r="R142" s="14"/>
      <c r="S142" s="14"/>
      <c r="T142" s="19">
        <f t="shared" si="17"/>
        <v>0</v>
      </c>
      <c r="U142" s="20">
        <f t="shared" si="18"/>
        <v>0</v>
      </c>
      <c r="V142" s="19">
        <f t="shared" si="19"/>
        <v>0</v>
      </c>
    </row>
    <row r="143" spans="1:22" s="2" customFormat="1">
      <c r="A143" s="13" t="s">
        <v>317</v>
      </c>
      <c r="B143" s="14" t="s">
        <v>318</v>
      </c>
      <c r="C143" s="14" t="s">
        <v>70</v>
      </c>
      <c r="D143" s="14" t="s">
        <v>18</v>
      </c>
      <c r="E143" s="14" t="s">
        <v>19</v>
      </c>
      <c r="F143" s="14" t="s">
        <v>319</v>
      </c>
      <c r="G143" s="15">
        <v>3500</v>
      </c>
      <c r="H143" s="15"/>
      <c r="I143" s="16"/>
      <c r="J143" s="17">
        <f t="shared" si="20"/>
        <v>3500</v>
      </c>
      <c r="K143" s="14"/>
      <c r="L143" s="14"/>
      <c r="M143" s="14"/>
      <c r="N143" s="14"/>
      <c r="O143" s="14"/>
      <c r="P143" s="14"/>
      <c r="Q143" s="14"/>
      <c r="R143" s="14"/>
      <c r="S143" s="14"/>
      <c r="T143" s="19">
        <f t="shared" si="17"/>
        <v>0</v>
      </c>
      <c r="U143" s="20">
        <f t="shared" si="18"/>
        <v>0</v>
      </c>
      <c r="V143" s="19">
        <f t="shared" si="19"/>
        <v>0</v>
      </c>
    </row>
    <row r="144" spans="1:22" s="2" customFormat="1">
      <c r="A144" s="13" t="s">
        <v>320</v>
      </c>
      <c r="B144" s="14" t="s">
        <v>321</v>
      </c>
      <c r="C144" s="14" t="s">
        <v>70</v>
      </c>
      <c r="D144" s="14" t="s">
        <v>18</v>
      </c>
      <c r="E144" s="14" t="s">
        <v>19</v>
      </c>
      <c r="F144" s="14" t="s">
        <v>273</v>
      </c>
      <c r="G144" s="15">
        <v>3500</v>
      </c>
      <c r="H144" s="15"/>
      <c r="I144" s="16"/>
      <c r="J144" s="17">
        <f t="shared" si="20"/>
        <v>3500</v>
      </c>
      <c r="K144" s="14"/>
      <c r="L144" s="14"/>
      <c r="M144" s="14"/>
      <c r="N144" s="14"/>
      <c r="O144" s="14"/>
      <c r="P144" s="14"/>
      <c r="Q144" s="14"/>
      <c r="R144" s="14"/>
      <c r="S144" s="14"/>
      <c r="T144" s="19">
        <f t="shared" si="17"/>
        <v>0</v>
      </c>
      <c r="U144" s="20">
        <f t="shared" si="18"/>
        <v>0</v>
      </c>
      <c r="V144" s="19">
        <f t="shared" si="19"/>
        <v>0</v>
      </c>
    </row>
    <row r="145" spans="1:22" s="2" customFormat="1">
      <c r="A145" s="13" t="s">
        <v>322</v>
      </c>
      <c r="B145" s="14" t="s">
        <v>323</v>
      </c>
      <c r="C145" s="14" t="s">
        <v>92</v>
      </c>
      <c r="D145" s="14" t="s">
        <v>18</v>
      </c>
      <c r="E145" s="14" t="s">
        <v>19</v>
      </c>
      <c r="F145" s="14" t="s">
        <v>314</v>
      </c>
      <c r="G145" s="15">
        <v>3500</v>
      </c>
      <c r="H145" s="15"/>
      <c r="I145" s="16"/>
      <c r="J145" s="17">
        <f t="shared" si="20"/>
        <v>3500</v>
      </c>
      <c r="K145" s="14"/>
      <c r="L145" s="14"/>
      <c r="M145" s="14"/>
      <c r="N145" s="14"/>
      <c r="O145" s="14"/>
      <c r="P145" s="14"/>
      <c r="Q145" s="14"/>
      <c r="R145" s="14"/>
      <c r="S145" s="14"/>
      <c r="T145" s="19">
        <f t="shared" si="17"/>
        <v>0</v>
      </c>
      <c r="U145" s="20">
        <f t="shared" si="18"/>
        <v>0</v>
      </c>
      <c r="V145" s="19">
        <f t="shared" si="19"/>
        <v>0</v>
      </c>
    </row>
    <row r="146" spans="1:22" s="2" customFormat="1" hidden="1">
      <c r="A146" s="13" t="s">
        <v>28</v>
      </c>
      <c r="B146" s="14" t="s">
        <v>324</v>
      </c>
      <c r="C146" s="14" t="s">
        <v>17</v>
      </c>
      <c r="D146" s="14" t="s">
        <v>87</v>
      </c>
      <c r="E146" s="14" t="s">
        <v>25</v>
      </c>
      <c r="F146" s="14" t="s">
        <v>20</v>
      </c>
      <c r="G146" s="15">
        <v>0</v>
      </c>
      <c r="H146" s="15"/>
      <c r="I146" s="16">
        <v>2</v>
      </c>
      <c r="J146" s="17">
        <f t="shared" si="20"/>
        <v>1000</v>
      </c>
      <c r="K146" s="14"/>
      <c r="L146" s="14"/>
      <c r="M146" s="14"/>
      <c r="N146" s="14"/>
      <c r="O146" s="14"/>
      <c r="P146" s="14"/>
      <c r="Q146" s="14"/>
      <c r="R146" s="14"/>
      <c r="S146" s="14"/>
      <c r="T146" s="19">
        <f t="shared" si="17"/>
        <v>0</v>
      </c>
      <c r="U146" s="20">
        <f t="shared" si="18"/>
        <v>0</v>
      </c>
      <c r="V146" s="19">
        <f t="shared" si="19"/>
        <v>0</v>
      </c>
    </row>
    <row r="147" spans="1:22" s="2" customFormat="1" hidden="1">
      <c r="A147" s="13" t="s">
        <v>288</v>
      </c>
      <c r="B147" s="14" t="s">
        <v>325</v>
      </c>
      <c r="C147" s="14" t="s">
        <v>17</v>
      </c>
      <c r="D147" s="14" t="s">
        <v>18</v>
      </c>
      <c r="E147" s="14" t="s">
        <v>19</v>
      </c>
      <c r="F147" s="14" t="s">
        <v>20</v>
      </c>
      <c r="G147" s="15">
        <v>0</v>
      </c>
      <c r="H147" s="15"/>
      <c r="I147" s="16">
        <v>1</v>
      </c>
      <c r="J147" s="17">
        <f t="shared" si="20"/>
        <v>500</v>
      </c>
      <c r="K147" s="14"/>
      <c r="L147" s="14"/>
      <c r="M147" s="14"/>
      <c r="N147" s="14"/>
      <c r="O147" s="14"/>
      <c r="P147" s="14"/>
      <c r="Q147" s="14"/>
      <c r="R147" s="14"/>
      <c r="S147" s="14"/>
      <c r="T147" s="19">
        <f t="shared" si="17"/>
        <v>0</v>
      </c>
      <c r="U147" s="20">
        <f t="shared" si="18"/>
        <v>0</v>
      </c>
      <c r="V147" s="19">
        <f t="shared" si="19"/>
        <v>0</v>
      </c>
    </row>
    <row r="148" spans="1:22" s="2" customFormat="1">
      <c r="A148" s="13" t="s">
        <v>286</v>
      </c>
      <c r="B148" s="14" t="s">
        <v>326</v>
      </c>
      <c r="C148" s="14" t="s">
        <v>23</v>
      </c>
      <c r="D148" s="14" t="s">
        <v>34</v>
      </c>
      <c r="E148" s="14" t="s">
        <v>25</v>
      </c>
      <c r="F148" s="14" t="s">
        <v>31</v>
      </c>
      <c r="G148" s="15">
        <v>2000</v>
      </c>
      <c r="H148" s="15"/>
      <c r="I148" s="16"/>
      <c r="J148" s="17">
        <f t="shared" si="20"/>
        <v>2000</v>
      </c>
      <c r="K148" s="14"/>
      <c r="L148" s="14"/>
      <c r="M148" s="14"/>
      <c r="N148" s="14"/>
      <c r="O148" s="14"/>
      <c r="P148" s="14"/>
      <c r="Q148" s="14"/>
      <c r="R148" s="14"/>
      <c r="S148" s="14"/>
      <c r="T148" s="19">
        <f t="shared" si="17"/>
        <v>0</v>
      </c>
      <c r="U148" s="20">
        <f t="shared" si="18"/>
        <v>0</v>
      </c>
      <c r="V148" s="19">
        <f t="shared" si="19"/>
        <v>0</v>
      </c>
    </row>
    <row r="149" spans="1:22" s="2" customFormat="1">
      <c r="A149" s="13" t="s">
        <v>327</v>
      </c>
      <c r="B149" s="14" t="s">
        <v>328</v>
      </c>
      <c r="C149" s="14" t="s">
        <v>30</v>
      </c>
      <c r="D149" s="14" t="s">
        <v>18</v>
      </c>
      <c r="E149" s="14" t="s">
        <v>19</v>
      </c>
      <c r="F149" s="14" t="s">
        <v>31</v>
      </c>
      <c r="G149" s="15">
        <v>3500</v>
      </c>
      <c r="H149" s="15"/>
      <c r="I149" s="16"/>
      <c r="J149" s="17">
        <f t="shared" si="20"/>
        <v>3500</v>
      </c>
      <c r="K149" s="14"/>
      <c r="L149" s="14"/>
      <c r="M149" s="14"/>
      <c r="N149" s="14"/>
      <c r="O149" s="14"/>
      <c r="P149" s="14"/>
      <c r="Q149" s="14"/>
      <c r="R149" s="14"/>
      <c r="S149" s="14"/>
      <c r="T149" s="19">
        <f t="shared" si="17"/>
        <v>0</v>
      </c>
      <c r="U149" s="20">
        <f t="shared" si="18"/>
        <v>0</v>
      </c>
      <c r="V149" s="19">
        <f t="shared" si="19"/>
        <v>0</v>
      </c>
    </row>
    <row r="150" spans="1:22" s="2" customFormat="1">
      <c r="A150" s="13" t="s">
        <v>329</v>
      </c>
      <c r="B150" s="14" t="s">
        <v>330</v>
      </c>
      <c r="C150" s="14" t="s">
        <v>30</v>
      </c>
      <c r="D150" s="14" t="s">
        <v>34</v>
      </c>
      <c r="E150" s="14" t="s">
        <v>25</v>
      </c>
      <c r="F150" s="14" t="s">
        <v>31</v>
      </c>
      <c r="G150" s="15">
        <v>2000</v>
      </c>
      <c r="H150" s="15"/>
      <c r="I150" s="16"/>
      <c r="J150" s="17">
        <f t="shared" si="20"/>
        <v>2000</v>
      </c>
      <c r="K150" s="14"/>
      <c r="L150" s="14"/>
      <c r="M150" s="14"/>
      <c r="N150" s="14"/>
      <c r="O150" s="14"/>
      <c r="P150" s="14"/>
      <c r="Q150" s="14"/>
      <c r="R150" s="14"/>
      <c r="S150" s="14"/>
      <c r="T150" s="19">
        <f t="shared" si="17"/>
        <v>0</v>
      </c>
      <c r="U150" s="20">
        <f t="shared" si="18"/>
        <v>0</v>
      </c>
      <c r="V150" s="19">
        <f t="shared" si="19"/>
        <v>0</v>
      </c>
    </row>
    <row r="151" spans="1:22" s="2" customFormat="1">
      <c r="A151" s="13" t="s">
        <v>331</v>
      </c>
      <c r="B151" s="14" t="s">
        <v>332</v>
      </c>
      <c r="C151" s="14" t="s">
        <v>30</v>
      </c>
      <c r="D151" s="14" t="s">
        <v>34</v>
      </c>
      <c r="E151" s="14" t="s">
        <v>25</v>
      </c>
      <c r="F151" s="14" t="s">
        <v>31</v>
      </c>
      <c r="G151" s="15">
        <v>2000</v>
      </c>
      <c r="H151" s="15"/>
      <c r="I151" s="16"/>
      <c r="J151" s="17">
        <f t="shared" si="20"/>
        <v>2000</v>
      </c>
      <c r="K151" s="14"/>
      <c r="L151" s="14"/>
      <c r="M151" s="14"/>
      <c r="N151" s="14"/>
      <c r="O151" s="14"/>
      <c r="P151" s="14"/>
      <c r="Q151" s="14"/>
      <c r="R151" s="14"/>
      <c r="S151" s="14"/>
      <c r="T151" s="19">
        <f t="shared" si="17"/>
        <v>0</v>
      </c>
      <c r="U151" s="20">
        <f t="shared" si="18"/>
        <v>0</v>
      </c>
      <c r="V151" s="19">
        <f t="shared" si="19"/>
        <v>0</v>
      </c>
    </row>
    <row r="152" spans="1:22" s="2" customFormat="1">
      <c r="A152" s="13" t="s">
        <v>333</v>
      </c>
      <c r="B152" s="14" t="s">
        <v>334</v>
      </c>
      <c r="C152" s="14" t="s">
        <v>17</v>
      </c>
      <c r="D152" s="14" t="s">
        <v>18</v>
      </c>
      <c r="E152" s="14" t="s">
        <v>19</v>
      </c>
      <c r="F152" s="14" t="s">
        <v>51</v>
      </c>
      <c r="G152" s="15">
        <v>3500</v>
      </c>
      <c r="H152" s="15"/>
      <c r="I152" s="16"/>
      <c r="J152" s="17">
        <f t="shared" si="20"/>
        <v>3500</v>
      </c>
      <c r="K152" s="14"/>
      <c r="L152" s="14"/>
      <c r="M152" s="14"/>
      <c r="N152" s="14"/>
      <c r="O152" s="14"/>
      <c r="P152" s="14"/>
      <c r="Q152" s="14"/>
      <c r="R152" s="14"/>
      <c r="S152" s="14"/>
      <c r="T152" s="19">
        <f t="shared" si="17"/>
        <v>0</v>
      </c>
      <c r="U152" s="20">
        <f t="shared" si="18"/>
        <v>0</v>
      </c>
      <c r="V152" s="19">
        <f t="shared" si="19"/>
        <v>0</v>
      </c>
    </row>
    <row r="153" spans="1:22" s="2" customFormat="1" hidden="1">
      <c r="A153" s="13" t="s">
        <v>44</v>
      </c>
      <c r="B153" s="14" t="s">
        <v>335</v>
      </c>
      <c r="C153" s="14" t="s">
        <v>30</v>
      </c>
      <c r="D153" s="14" t="s">
        <v>24</v>
      </c>
      <c r="E153" s="14" t="s">
        <v>25</v>
      </c>
      <c r="F153" s="14" t="s">
        <v>20</v>
      </c>
      <c r="G153" s="15">
        <v>0</v>
      </c>
      <c r="H153" s="15"/>
      <c r="I153" s="16"/>
      <c r="J153" s="17">
        <f t="shared" si="20"/>
        <v>0</v>
      </c>
      <c r="K153" s="14"/>
      <c r="L153" s="14"/>
      <c r="M153" s="14"/>
      <c r="N153" s="14"/>
      <c r="O153" s="14"/>
      <c r="P153" s="14"/>
      <c r="Q153" s="14"/>
      <c r="R153" s="14"/>
      <c r="S153" s="14"/>
      <c r="T153" s="19">
        <f t="shared" si="17"/>
        <v>0</v>
      </c>
      <c r="U153" s="20">
        <f t="shared" si="18"/>
        <v>0</v>
      </c>
      <c r="V153" s="19">
        <f t="shared" si="19"/>
        <v>0</v>
      </c>
    </row>
    <row r="154" spans="1:22" s="2" customFormat="1" hidden="1">
      <c r="A154" s="13" t="s">
        <v>47</v>
      </c>
      <c r="B154" s="14" t="s">
        <v>336</v>
      </c>
      <c r="C154" s="14" t="s">
        <v>30</v>
      </c>
      <c r="D154" s="14" t="s">
        <v>34</v>
      </c>
      <c r="E154" s="14" t="s">
        <v>25</v>
      </c>
      <c r="F154" s="14" t="s">
        <v>20</v>
      </c>
      <c r="G154" s="15">
        <v>0</v>
      </c>
      <c r="H154" s="15"/>
      <c r="I154" s="16"/>
      <c r="J154" s="17">
        <f t="shared" si="20"/>
        <v>0</v>
      </c>
      <c r="K154" s="14"/>
      <c r="L154" s="14"/>
      <c r="M154" s="14"/>
      <c r="N154" s="14"/>
      <c r="O154" s="14"/>
      <c r="P154" s="14"/>
      <c r="Q154" s="14"/>
      <c r="R154" s="14"/>
      <c r="S154" s="14"/>
      <c r="T154" s="19">
        <f t="shared" si="17"/>
        <v>0</v>
      </c>
      <c r="U154" s="20">
        <f t="shared" si="18"/>
        <v>0</v>
      </c>
      <c r="V154" s="19">
        <f t="shared" si="19"/>
        <v>0</v>
      </c>
    </row>
    <row r="155" spans="1:22" s="2" customFormat="1" hidden="1">
      <c r="A155" s="13" t="s">
        <v>106</v>
      </c>
      <c r="B155" s="14" t="s">
        <v>337</v>
      </c>
      <c r="C155" s="14" t="s">
        <v>17</v>
      </c>
      <c r="D155" s="14" t="s">
        <v>18</v>
      </c>
      <c r="E155" s="14" t="s">
        <v>19</v>
      </c>
      <c r="F155" s="14" t="s">
        <v>20</v>
      </c>
      <c r="G155" s="15">
        <v>0</v>
      </c>
      <c r="H155" s="15"/>
      <c r="I155" s="16">
        <v>4</v>
      </c>
      <c r="J155" s="17">
        <f t="shared" si="20"/>
        <v>2000</v>
      </c>
      <c r="K155" s="14"/>
      <c r="L155" s="14"/>
      <c r="M155" s="14"/>
      <c r="N155" s="14"/>
      <c r="O155" s="14"/>
      <c r="P155" s="14"/>
      <c r="Q155" s="14"/>
      <c r="R155" s="14"/>
      <c r="S155" s="14"/>
      <c r="T155" s="19">
        <f t="shared" si="17"/>
        <v>0</v>
      </c>
      <c r="U155" s="20">
        <f t="shared" si="18"/>
        <v>0</v>
      </c>
      <c r="V155" s="19">
        <f t="shared" si="19"/>
        <v>0</v>
      </c>
    </row>
    <row r="156" spans="1:22" s="2" customFormat="1">
      <c r="A156" s="13" t="s">
        <v>193</v>
      </c>
      <c r="B156" s="14" t="s">
        <v>338</v>
      </c>
      <c r="C156" s="14" t="s">
        <v>17</v>
      </c>
      <c r="D156" s="14" t="s">
        <v>43</v>
      </c>
      <c r="E156" s="14" t="s">
        <v>19</v>
      </c>
      <c r="F156" s="14" t="s">
        <v>339</v>
      </c>
      <c r="G156" s="15">
        <v>3500</v>
      </c>
      <c r="H156" s="15"/>
      <c r="I156" s="16"/>
      <c r="J156" s="17">
        <f t="shared" si="20"/>
        <v>3500</v>
      </c>
      <c r="K156" s="14"/>
      <c r="L156" s="14"/>
      <c r="M156" s="14"/>
      <c r="N156" s="14"/>
      <c r="O156" s="14"/>
      <c r="P156" s="14"/>
      <c r="Q156" s="14"/>
      <c r="R156" s="14"/>
      <c r="S156" s="14"/>
      <c r="T156" s="19">
        <f t="shared" si="17"/>
        <v>0</v>
      </c>
      <c r="U156" s="20">
        <f t="shared" si="18"/>
        <v>0</v>
      </c>
      <c r="V156" s="19">
        <f t="shared" si="19"/>
        <v>0</v>
      </c>
    </row>
    <row r="157" spans="1:22" s="2" customFormat="1">
      <c r="A157" s="13" t="s">
        <v>104</v>
      </c>
      <c r="B157" s="14" t="s">
        <v>340</v>
      </c>
      <c r="C157" s="14" t="s">
        <v>17</v>
      </c>
      <c r="D157" s="14" t="s">
        <v>18</v>
      </c>
      <c r="E157" s="14" t="s">
        <v>40</v>
      </c>
      <c r="F157" s="14" t="s">
        <v>339</v>
      </c>
      <c r="G157" s="15">
        <v>3500</v>
      </c>
      <c r="H157" s="15"/>
      <c r="I157" s="16"/>
      <c r="J157" s="17">
        <f t="shared" si="20"/>
        <v>3500</v>
      </c>
      <c r="K157" s="14"/>
      <c r="L157" s="14"/>
      <c r="M157" s="14"/>
      <c r="N157" s="14"/>
      <c r="O157" s="14"/>
      <c r="P157" s="14"/>
      <c r="Q157" s="14"/>
      <c r="R157" s="14"/>
      <c r="S157" s="14"/>
      <c r="T157" s="19">
        <f t="shared" si="17"/>
        <v>0</v>
      </c>
      <c r="U157" s="20">
        <f t="shared" si="18"/>
        <v>0</v>
      </c>
      <c r="V157" s="19">
        <f t="shared" si="19"/>
        <v>0</v>
      </c>
    </row>
    <row r="158" spans="1:22" s="2" customFormat="1">
      <c r="A158" s="13" t="s">
        <v>341</v>
      </c>
      <c r="B158" s="14" t="s">
        <v>342</v>
      </c>
      <c r="C158" s="14" t="s">
        <v>123</v>
      </c>
      <c r="D158" s="14" t="s">
        <v>18</v>
      </c>
      <c r="E158" s="14" t="s">
        <v>19</v>
      </c>
      <c r="F158" s="14" t="s">
        <v>51</v>
      </c>
      <c r="G158" s="15">
        <v>3500</v>
      </c>
      <c r="H158" s="15"/>
      <c r="I158" s="16"/>
      <c r="J158" s="17">
        <f t="shared" si="20"/>
        <v>3500</v>
      </c>
      <c r="K158" s="14"/>
      <c r="L158" s="14"/>
      <c r="M158" s="14"/>
      <c r="N158" s="14"/>
      <c r="O158" s="14"/>
      <c r="P158" s="14"/>
      <c r="Q158" s="14"/>
      <c r="R158" s="14"/>
      <c r="S158" s="14"/>
      <c r="T158" s="19">
        <f t="shared" si="17"/>
        <v>0</v>
      </c>
      <c r="U158" s="20">
        <f t="shared" si="18"/>
        <v>0</v>
      </c>
      <c r="V158" s="19">
        <f t="shared" si="19"/>
        <v>0</v>
      </c>
    </row>
    <row r="159" spans="1:22" s="2" customFormat="1">
      <c r="A159" s="13" t="s">
        <v>41</v>
      </c>
      <c r="B159" s="14" t="s">
        <v>343</v>
      </c>
      <c r="C159" s="14" t="s">
        <v>30</v>
      </c>
      <c r="D159" s="14" t="s">
        <v>34</v>
      </c>
      <c r="E159" s="14" t="s">
        <v>35</v>
      </c>
      <c r="F159" s="14" t="s">
        <v>51</v>
      </c>
      <c r="G159" s="15">
        <v>2000</v>
      </c>
      <c r="H159" s="15">
        <v>1</v>
      </c>
      <c r="I159" s="16"/>
      <c r="J159" s="17">
        <f t="shared" si="20"/>
        <v>2800</v>
      </c>
      <c r="K159" s="14"/>
      <c r="L159" s="14"/>
      <c r="M159" s="14"/>
      <c r="N159" s="14"/>
      <c r="O159" s="14"/>
      <c r="P159" s="14"/>
      <c r="Q159" s="14"/>
      <c r="R159" s="14"/>
      <c r="S159" s="14"/>
      <c r="T159" s="19">
        <f t="shared" si="17"/>
        <v>0</v>
      </c>
      <c r="U159" s="20">
        <f t="shared" si="18"/>
        <v>0</v>
      </c>
      <c r="V159" s="19">
        <f t="shared" si="19"/>
        <v>0</v>
      </c>
    </row>
    <row r="160" spans="1:22" s="2" customFormat="1">
      <c r="A160" s="34"/>
      <c r="B160" s="35" t="s">
        <v>344</v>
      </c>
      <c r="C160" s="35"/>
      <c r="D160" s="35"/>
      <c r="E160" s="35"/>
      <c r="F160" s="35"/>
      <c r="G160" s="36"/>
      <c r="H160" s="36"/>
      <c r="I160" s="37">
        <v>1</v>
      </c>
      <c r="J160" s="38">
        <f t="shared" si="20"/>
        <v>500</v>
      </c>
      <c r="K160" s="39" t="s">
        <v>345</v>
      </c>
      <c r="L160" s="35"/>
      <c r="M160" s="35"/>
      <c r="N160" s="35"/>
      <c r="O160" s="35"/>
      <c r="P160" s="35"/>
      <c r="Q160" s="35"/>
      <c r="R160" s="35"/>
      <c r="S160" s="35"/>
      <c r="T160" s="40"/>
      <c r="U160" s="41"/>
      <c r="V160" s="40"/>
    </row>
    <row r="161" spans="1:22" s="2" customFormat="1">
      <c r="A161" s="34"/>
      <c r="B161" s="35" t="s">
        <v>346</v>
      </c>
      <c r="C161" s="35"/>
      <c r="D161" s="35"/>
      <c r="E161" s="35"/>
      <c r="F161" s="35"/>
      <c r="G161" s="36"/>
      <c r="H161" s="36"/>
      <c r="I161" s="37">
        <v>1</v>
      </c>
      <c r="J161" s="38">
        <v>0</v>
      </c>
      <c r="K161" s="39" t="s">
        <v>345</v>
      </c>
      <c r="L161" s="35"/>
      <c r="M161" s="35"/>
      <c r="N161" s="35"/>
      <c r="O161" s="35"/>
      <c r="P161" s="35"/>
      <c r="Q161" s="35"/>
      <c r="R161" s="35"/>
      <c r="S161" s="35"/>
      <c r="T161" s="40"/>
      <c r="U161" s="41"/>
      <c r="V161" s="40"/>
    </row>
    <row r="162" spans="1:22" s="2" customFormat="1">
      <c r="A162" s="34"/>
      <c r="B162" s="35" t="s">
        <v>347</v>
      </c>
      <c r="C162" s="35"/>
      <c r="D162" s="35"/>
      <c r="E162" s="35"/>
      <c r="F162" s="35"/>
      <c r="G162" s="36"/>
      <c r="H162" s="36"/>
      <c r="I162" s="37">
        <v>1</v>
      </c>
      <c r="J162" s="38">
        <f>(G162+H162*800)+(I162*500)</f>
        <v>500</v>
      </c>
      <c r="K162" s="39" t="s">
        <v>345</v>
      </c>
      <c r="L162" s="35"/>
      <c r="M162" s="35"/>
      <c r="N162" s="35"/>
      <c r="O162" s="35"/>
      <c r="P162" s="35"/>
      <c r="Q162" s="35"/>
      <c r="R162" s="35"/>
      <c r="S162" s="35"/>
      <c r="T162" s="40"/>
      <c r="U162" s="41"/>
      <c r="V162" s="40"/>
    </row>
    <row r="163" spans="1:22" s="2" customFormat="1">
      <c r="A163" s="34"/>
      <c r="B163" s="35" t="s">
        <v>348</v>
      </c>
      <c r="C163" s="35"/>
      <c r="D163" s="35"/>
      <c r="E163" s="35"/>
      <c r="F163" s="35"/>
      <c r="G163" s="36"/>
      <c r="H163" s="36"/>
      <c r="I163" s="37">
        <v>4</v>
      </c>
      <c r="J163" s="38">
        <v>0</v>
      </c>
      <c r="K163" s="39" t="s">
        <v>345</v>
      </c>
      <c r="L163" s="35"/>
      <c r="M163" s="35"/>
      <c r="N163" s="35"/>
      <c r="O163" s="35"/>
      <c r="P163" s="35"/>
      <c r="Q163" s="35"/>
      <c r="R163" s="35"/>
      <c r="S163" s="35"/>
      <c r="T163" s="40"/>
      <c r="U163" s="41"/>
      <c r="V163" s="40"/>
    </row>
    <row r="164" spans="1:22" s="2" customFormat="1">
      <c r="A164" s="34"/>
      <c r="B164" s="35" t="s">
        <v>349</v>
      </c>
      <c r="C164" s="35"/>
      <c r="D164" s="35"/>
      <c r="E164" s="35"/>
      <c r="F164" s="35"/>
      <c r="G164" s="36"/>
      <c r="H164" s="36"/>
      <c r="I164" s="37">
        <v>4</v>
      </c>
      <c r="J164" s="38">
        <v>0</v>
      </c>
      <c r="K164" s="39" t="s">
        <v>345</v>
      </c>
      <c r="L164" s="35"/>
      <c r="M164" s="35"/>
      <c r="N164" s="35"/>
      <c r="O164" s="35"/>
      <c r="P164" s="35"/>
      <c r="Q164" s="35"/>
      <c r="R164" s="35"/>
      <c r="S164" s="35"/>
      <c r="T164" s="40"/>
      <c r="U164" s="41"/>
      <c r="V164" s="40"/>
    </row>
    <row r="165" spans="1:22" s="2" customFormat="1">
      <c r="A165" s="13" t="s">
        <v>350</v>
      </c>
      <c r="B165" s="14" t="s">
        <v>351</v>
      </c>
      <c r="C165" s="14" t="s">
        <v>70</v>
      </c>
      <c r="D165" s="14" t="s">
        <v>18</v>
      </c>
      <c r="E165" s="14" t="s">
        <v>19</v>
      </c>
      <c r="F165" s="14" t="s">
        <v>352</v>
      </c>
      <c r="G165" s="15">
        <v>3500</v>
      </c>
      <c r="H165" s="15"/>
      <c r="I165" s="16"/>
      <c r="J165" s="17">
        <f>(G165+H165*800)+(I165*500)</f>
        <v>3500</v>
      </c>
      <c r="K165" s="14"/>
      <c r="L165" s="14"/>
      <c r="M165" s="14"/>
      <c r="N165" s="14"/>
      <c r="O165" s="14"/>
      <c r="P165" s="14"/>
      <c r="Q165" s="14"/>
      <c r="R165" s="14"/>
      <c r="S165" s="14"/>
      <c r="T165" s="19">
        <f>L165*11+M165*10+N165*8+O165*5+P165*4+Q165*2+R165*1+S165*0</f>
        <v>0</v>
      </c>
      <c r="U165" s="20">
        <f>T165/264</f>
        <v>0</v>
      </c>
      <c r="V165" s="19">
        <f>SUM(L165:S165)</f>
        <v>0</v>
      </c>
    </row>
    <row r="166" spans="1:22" s="2" customFormat="1">
      <c r="A166" s="13" t="s">
        <v>353</v>
      </c>
      <c r="B166" s="14" t="s">
        <v>354</v>
      </c>
      <c r="C166" s="14" t="s">
        <v>355</v>
      </c>
      <c r="D166" s="14" t="s">
        <v>18</v>
      </c>
      <c r="E166" s="14" t="s">
        <v>19</v>
      </c>
      <c r="F166" s="14"/>
      <c r="G166" s="15">
        <v>3500</v>
      </c>
      <c r="H166" s="15"/>
      <c r="I166" s="16"/>
      <c r="J166" s="17">
        <f>(G166+H166*800)+(I166*500)</f>
        <v>3500</v>
      </c>
      <c r="K166" s="14"/>
      <c r="L166" s="14"/>
      <c r="M166" s="14"/>
      <c r="N166" s="14"/>
      <c r="O166" s="14"/>
      <c r="P166" s="14"/>
      <c r="Q166" s="14"/>
      <c r="R166" s="14"/>
      <c r="S166" s="14"/>
      <c r="T166" s="19">
        <f>L166*11+M166*10+N166*8+O166*5+P166*4+Q166*2+R166*1+S166*0</f>
        <v>0</v>
      </c>
      <c r="U166" s="20">
        <f>T166/264</f>
        <v>0</v>
      </c>
      <c r="V166" s="19">
        <f>SUM(L166:S166)</f>
        <v>0</v>
      </c>
    </row>
    <row r="167" spans="1:22" s="2" customFormat="1">
      <c r="A167" s="13" t="s">
        <v>356</v>
      </c>
      <c r="B167" s="14" t="s">
        <v>357</v>
      </c>
      <c r="C167" s="14" t="s">
        <v>355</v>
      </c>
      <c r="D167" s="14" t="s">
        <v>43</v>
      </c>
      <c r="E167" s="14" t="s">
        <v>19</v>
      </c>
      <c r="F167" s="14"/>
      <c r="G167" s="15">
        <v>3500</v>
      </c>
      <c r="H167" s="15"/>
      <c r="I167" s="16"/>
      <c r="J167" s="17">
        <f>(G167+H167*800)+(I167*500)</f>
        <v>3500</v>
      </c>
      <c r="K167" s="14"/>
      <c r="L167" s="14"/>
      <c r="M167" s="14"/>
      <c r="N167" s="14"/>
      <c r="O167" s="14"/>
      <c r="P167" s="14"/>
      <c r="Q167" s="14"/>
      <c r="R167" s="14"/>
      <c r="S167" s="14"/>
      <c r="T167" s="19">
        <f>L167*11+M167*10+N167*8+O167*5+P167*4+Q167*2+R167*1+S167*0</f>
        <v>0</v>
      </c>
      <c r="U167" s="20">
        <f>T167/264</f>
        <v>0</v>
      </c>
      <c r="V167" s="19">
        <f>SUM(L167:S167)</f>
        <v>0</v>
      </c>
    </row>
    <row r="168" spans="1:22" s="2" customFormat="1">
      <c r="A168" s="13" t="s">
        <v>358</v>
      </c>
      <c r="B168" s="14" t="s">
        <v>359</v>
      </c>
      <c r="C168" s="14"/>
      <c r="D168" s="14"/>
      <c r="E168" s="14"/>
      <c r="F168" s="14"/>
      <c r="G168" s="15"/>
      <c r="H168" s="15"/>
      <c r="I168" s="16"/>
      <c r="J168" s="17">
        <f>(G168+H168*800)+(I168*500)</f>
        <v>0</v>
      </c>
      <c r="K168" s="14"/>
      <c r="L168" s="14"/>
      <c r="M168" s="14"/>
      <c r="N168" s="14"/>
      <c r="O168" s="14"/>
      <c r="P168" s="14"/>
      <c r="Q168" s="14"/>
      <c r="R168" s="14"/>
      <c r="S168" s="14"/>
      <c r="T168" s="19">
        <f>L168*11+M168*10+N168*8+O168*5+P168*4+Q168*2+R168*1+S168*0</f>
        <v>0</v>
      </c>
      <c r="U168" s="20">
        <f>T168/264</f>
        <v>0</v>
      </c>
      <c r="V168" s="19">
        <f>SUM(L168:S168)</f>
        <v>0</v>
      </c>
    </row>
    <row r="169" spans="1:22" s="2" customFormat="1">
      <c r="A169" s="13" t="s">
        <v>360</v>
      </c>
      <c r="B169" s="14"/>
      <c r="C169" s="14"/>
      <c r="D169" s="14"/>
      <c r="E169" s="14"/>
      <c r="F169" s="14"/>
      <c r="G169" s="15"/>
      <c r="H169" s="15"/>
      <c r="I169" s="16"/>
      <c r="J169" s="17">
        <f>(G169+H169*800)+(I169*500)</f>
        <v>0</v>
      </c>
      <c r="K169" s="14"/>
      <c r="L169" s="14"/>
      <c r="M169" s="14"/>
      <c r="N169" s="14"/>
      <c r="O169" s="14"/>
      <c r="P169" s="14"/>
      <c r="Q169" s="14"/>
      <c r="R169" s="14"/>
      <c r="S169" s="14"/>
      <c r="T169" s="19">
        <f>L169*11+M169*10+N169*8+O169*5+P169*4+Q169*2+R169*1+S169*0</f>
        <v>0</v>
      </c>
      <c r="U169" s="20">
        <f>T169/264</f>
        <v>0</v>
      </c>
      <c r="V169" s="19">
        <f>SUM(L169:S169)</f>
        <v>0</v>
      </c>
    </row>
    <row r="170" spans="1:22">
      <c r="G170" s="42"/>
      <c r="H170" s="42"/>
      <c r="I170" s="42"/>
      <c r="J170" s="43"/>
    </row>
    <row r="171" spans="1:22" s="46" customFormat="1">
      <c r="A171" s="44"/>
      <c r="B171" s="3"/>
      <c r="C171" s="3"/>
      <c r="D171" s="3"/>
      <c r="E171" s="3"/>
      <c r="F171" s="3"/>
      <c r="G171" s="43">
        <f>SUM(G2:G169)</f>
        <v>365000</v>
      </c>
      <c r="H171" s="43">
        <f>SUM(H2:H169)</f>
        <v>17</v>
      </c>
      <c r="I171" s="43">
        <f>SUM(I2:I169)</f>
        <v>57</v>
      </c>
      <c r="J171" s="43">
        <f>SUM(J2:J169)</f>
        <v>399600</v>
      </c>
      <c r="K171" s="3"/>
      <c r="L171" s="3"/>
      <c r="M171" s="3"/>
      <c r="N171" s="3"/>
      <c r="O171" s="3"/>
      <c r="P171" s="3"/>
      <c r="Q171" s="3"/>
      <c r="R171" s="3"/>
      <c r="S171" s="3"/>
      <c r="T171" s="45"/>
      <c r="U171" s="3"/>
      <c r="V171" s="45"/>
    </row>
  </sheetData>
  <autoFilter ref="A1:V169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F124"/>
  <sheetViews>
    <sheetView tabSelected="1" zoomScaleNormal="100" workbookViewId="0">
      <pane ySplit="1" topLeftCell="A2" activePane="bottomLeft" state="frozen"/>
      <selection pane="bottomLeft" activeCell="T9" sqref="T9"/>
    </sheetView>
  </sheetViews>
  <sheetFormatPr defaultRowHeight="15"/>
  <cols>
    <col min="1" max="1" width="6.28515625" style="53" customWidth="1"/>
    <col min="2" max="2" width="29.7109375" style="54" customWidth="1"/>
    <col min="3" max="3" width="9.85546875" style="54" customWidth="1"/>
    <col min="4" max="4" width="10.42578125" style="54" customWidth="1"/>
    <col min="5" max="5" width="5.28515625" style="54" customWidth="1"/>
    <col min="6" max="6" width="31.7109375" style="54" customWidth="1"/>
    <col min="7" max="14" width="3.7109375" style="54" customWidth="1"/>
    <col min="15" max="15" width="7.42578125" style="54" customWidth="1"/>
    <col min="16" max="16" width="8.7109375" style="54" customWidth="1"/>
    <col min="17" max="17" width="8" style="83" customWidth="1"/>
    <col min="18" max="18" width="9.140625" style="82" customWidth="1"/>
    <col min="19" max="39" width="9.140625" style="81" customWidth="1"/>
    <col min="40" max="1020" width="9.140625" style="54" customWidth="1"/>
    <col min="1021" max="16384" width="9.140625" style="55"/>
  </cols>
  <sheetData>
    <row r="1" spans="1:40" s="49" customFormat="1" ht="30" customHeight="1">
      <c r="A1" s="47" t="s">
        <v>0</v>
      </c>
      <c r="B1" s="47" t="s">
        <v>1</v>
      </c>
      <c r="C1" s="47" t="s">
        <v>2</v>
      </c>
      <c r="D1" s="47" t="s">
        <v>3</v>
      </c>
      <c r="E1" s="47" t="s">
        <v>4</v>
      </c>
      <c r="F1" s="47" t="s">
        <v>5</v>
      </c>
      <c r="G1" s="47">
        <v>11</v>
      </c>
      <c r="H1" s="47">
        <v>10</v>
      </c>
      <c r="I1" s="47">
        <v>8</v>
      </c>
      <c r="J1" s="47">
        <v>5</v>
      </c>
      <c r="K1" s="47">
        <v>4</v>
      </c>
      <c r="L1" s="47">
        <v>2</v>
      </c>
      <c r="M1" s="47">
        <v>1</v>
      </c>
      <c r="N1" s="47" t="s">
        <v>11</v>
      </c>
      <c r="O1" s="48" t="s">
        <v>12</v>
      </c>
      <c r="P1" s="47" t="s">
        <v>13</v>
      </c>
      <c r="Q1" s="48" t="s">
        <v>14</v>
      </c>
      <c r="R1" s="76" t="s">
        <v>361</v>
      </c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</row>
    <row r="2" spans="1:40" s="50" customFormat="1" ht="15.95" customHeight="1">
      <c r="A2" s="100">
        <v>1</v>
      </c>
      <c r="B2" s="101" t="s">
        <v>144</v>
      </c>
      <c r="C2" s="101" t="s">
        <v>23</v>
      </c>
      <c r="D2" s="101" t="s">
        <v>18</v>
      </c>
      <c r="E2" s="101" t="s">
        <v>19</v>
      </c>
      <c r="F2" s="102" t="s">
        <v>375</v>
      </c>
      <c r="G2" s="101">
        <v>1</v>
      </c>
      <c r="H2" s="101">
        <v>9</v>
      </c>
      <c r="I2" s="101">
        <v>8</v>
      </c>
      <c r="J2" s="101">
        <v>10</v>
      </c>
      <c r="K2" s="101">
        <v>0</v>
      </c>
      <c r="L2" s="101">
        <v>0</v>
      </c>
      <c r="M2" s="101">
        <v>0</v>
      </c>
      <c r="N2" s="101">
        <v>0</v>
      </c>
      <c r="O2" s="101">
        <f t="shared" ref="O2:O33" si="0">G2*11+H2*10+I2*8+J2*5+K2*4+L2*2+M2*1</f>
        <v>215</v>
      </c>
      <c r="P2" s="103">
        <f t="shared" ref="P2:P33" si="1">O2/280</f>
        <v>0.7678571428571429</v>
      </c>
      <c r="Q2" s="101">
        <f t="shared" ref="Q2:Q33" si="2">SUM(G2:N2)</f>
        <v>28</v>
      </c>
      <c r="R2" s="78"/>
      <c r="S2" s="79"/>
      <c r="T2" s="79"/>
      <c r="U2" s="79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73"/>
    </row>
    <row r="3" spans="1:40" s="50" customFormat="1" ht="15.95" customHeight="1">
      <c r="A3" s="100">
        <v>2</v>
      </c>
      <c r="B3" s="102" t="s">
        <v>404</v>
      </c>
      <c r="C3" s="102" t="s">
        <v>23</v>
      </c>
      <c r="D3" s="102" t="s">
        <v>18</v>
      </c>
      <c r="E3" s="102" t="s">
        <v>19</v>
      </c>
      <c r="F3" s="102" t="s">
        <v>362</v>
      </c>
      <c r="G3" s="101">
        <v>1</v>
      </c>
      <c r="H3" s="101">
        <v>4</v>
      </c>
      <c r="I3" s="101">
        <v>12</v>
      </c>
      <c r="J3" s="101">
        <v>10</v>
      </c>
      <c r="K3" s="101">
        <v>1</v>
      </c>
      <c r="L3" s="101">
        <v>0</v>
      </c>
      <c r="M3" s="101">
        <v>0</v>
      </c>
      <c r="N3" s="101">
        <v>0</v>
      </c>
      <c r="O3" s="101">
        <f t="shared" si="0"/>
        <v>201</v>
      </c>
      <c r="P3" s="103">
        <f t="shared" si="1"/>
        <v>0.71785714285714286</v>
      </c>
      <c r="Q3" s="101">
        <f t="shared" si="2"/>
        <v>28</v>
      </c>
      <c r="R3" s="78"/>
      <c r="S3" s="79"/>
      <c r="T3" s="79"/>
      <c r="U3" s="79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73"/>
    </row>
    <row r="4" spans="1:40" s="52" customFormat="1" ht="15.95" customHeight="1">
      <c r="A4" s="100">
        <v>3</v>
      </c>
      <c r="B4" s="101" t="s">
        <v>422</v>
      </c>
      <c r="C4" s="101" t="s">
        <v>23</v>
      </c>
      <c r="D4" s="101" t="s">
        <v>18</v>
      </c>
      <c r="E4" s="101" t="s">
        <v>19</v>
      </c>
      <c r="F4" s="101" t="s">
        <v>384</v>
      </c>
      <c r="G4" s="101">
        <v>1</v>
      </c>
      <c r="H4" s="101">
        <v>3</v>
      </c>
      <c r="I4" s="101">
        <v>14</v>
      </c>
      <c r="J4" s="101">
        <v>8</v>
      </c>
      <c r="K4" s="101">
        <v>0</v>
      </c>
      <c r="L4" s="101">
        <v>1</v>
      </c>
      <c r="M4" s="101">
        <v>1</v>
      </c>
      <c r="N4" s="101">
        <v>0</v>
      </c>
      <c r="O4" s="101">
        <f t="shared" si="0"/>
        <v>196</v>
      </c>
      <c r="P4" s="103">
        <f t="shared" si="1"/>
        <v>0.7</v>
      </c>
      <c r="Q4" s="101">
        <f t="shared" si="2"/>
        <v>28</v>
      </c>
      <c r="R4" s="78"/>
      <c r="S4" s="79"/>
      <c r="T4" s="79"/>
      <c r="U4" s="79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74"/>
    </row>
    <row r="5" spans="1:40" s="51" customFormat="1" ht="15.95" customHeight="1">
      <c r="A5" s="100">
        <v>4</v>
      </c>
      <c r="B5" s="102" t="s">
        <v>465</v>
      </c>
      <c r="C5" s="102" t="s">
        <v>23</v>
      </c>
      <c r="D5" s="102" t="s">
        <v>18</v>
      </c>
      <c r="E5" s="101" t="s">
        <v>19</v>
      </c>
      <c r="F5" s="102"/>
      <c r="G5" s="101">
        <v>2</v>
      </c>
      <c r="H5" s="101">
        <v>0</v>
      </c>
      <c r="I5" s="101">
        <v>11</v>
      </c>
      <c r="J5" s="101">
        <v>9</v>
      </c>
      <c r="K5" s="101">
        <v>1</v>
      </c>
      <c r="L5" s="101">
        <v>0</v>
      </c>
      <c r="M5" s="101">
        <v>5</v>
      </c>
      <c r="N5" s="101">
        <v>0</v>
      </c>
      <c r="O5" s="101">
        <f t="shared" si="0"/>
        <v>164</v>
      </c>
      <c r="P5" s="103">
        <f t="shared" si="1"/>
        <v>0.58571428571428574</v>
      </c>
      <c r="Q5" s="101">
        <f t="shared" si="2"/>
        <v>28</v>
      </c>
      <c r="R5" s="82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5"/>
    </row>
    <row r="6" spans="1:40" s="51" customFormat="1" ht="15.95" customHeight="1">
      <c r="A6" s="100">
        <v>5</v>
      </c>
      <c r="B6" s="102" t="s">
        <v>405</v>
      </c>
      <c r="C6" s="102" t="s">
        <v>23</v>
      </c>
      <c r="D6" s="102" t="s">
        <v>18</v>
      </c>
      <c r="E6" s="102" t="s">
        <v>19</v>
      </c>
      <c r="F6" s="102" t="s">
        <v>406</v>
      </c>
      <c r="G6" s="101">
        <v>0</v>
      </c>
      <c r="H6" s="101">
        <v>2</v>
      </c>
      <c r="I6" s="101">
        <v>8</v>
      </c>
      <c r="J6" s="101">
        <v>14</v>
      </c>
      <c r="K6" s="101">
        <v>0</v>
      </c>
      <c r="L6" s="101">
        <v>1</v>
      </c>
      <c r="M6" s="101">
        <v>3</v>
      </c>
      <c r="N6" s="101">
        <v>0</v>
      </c>
      <c r="O6" s="101">
        <f t="shared" si="0"/>
        <v>159</v>
      </c>
      <c r="P6" s="103">
        <f t="shared" si="1"/>
        <v>0.56785714285714284</v>
      </c>
      <c r="Q6" s="101">
        <f t="shared" si="2"/>
        <v>28</v>
      </c>
      <c r="R6" s="82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5"/>
    </row>
    <row r="7" spans="1:40" s="51" customFormat="1" ht="15.95" customHeight="1" thickBot="1">
      <c r="A7" s="96">
        <v>6</v>
      </c>
      <c r="B7" s="98" t="s">
        <v>468</v>
      </c>
      <c r="C7" s="98" t="s">
        <v>23</v>
      </c>
      <c r="D7" s="98" t="s">
        <v>18</v>
      </c>
      <c r="E7" s="98" t="s">
        <v>19</v>
      </c>
      <c r="F7" s="98" t="s">
        <v>379</v>
      </c>
      <c r="G7" s="98">
        <v>2</v>
      </c>
      <c r="H7" s="98">
        <v>2</v>
      </c>
      <c r="I7" s="98">
        <v>8</v>
      </c>
      <c r="J7" s="98">
        <v>9</v>
      </c>
      <c r="K7" s="98">
        <v>0</v>
      </c>
      <c r="L7" s="98">
        <v>1</v>
      </c>
      <c r="M7" s="98">
        <v>4</v>
      </c>
      <c r="N7" s="98">
        <v>2</v>
      </c>
      <c r="O7" s="97">
        <f t="shared" si="0"/>
        <v>157</v>
      </c>
      <c r="P7" s="99">
        <f t="shared" si="1"/>
        <v>0.56071428571428572</v>
      </c>
      <c r="Q7" s="97">
        <f t="shared" si="2"/>
        <v>28</v>
      </c>
      <c r="R7" s="82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5"/>
    </row>
    <row r="8" spans="1:40" s="52" customFormat="1" ht="15.95" customHeight="1" thickBot="1">
      <c r="A8" s="69">
        <v>1</v>
      </c>
      <c r="B8" s="70" t="s">
        <v>403</v>
      </c>
      <c r="C8" s="70" t="s">
        <v>23</v>
      </c>
      <c r="D8" s="70" t="s">
        <v>18</v>
      </c>
      <c r="E8" s="70" t="s">
        <v>40</v>
      </c>
      <c r="F8" s="71" t="s">
        <v>373</v>
      </c>
      <c r="G8" s="70">
        <v>1</v>
      </c>
      <c r="H8" s="70">
        <v>1</v>
      </c>
      <c r="I8" s="70">
        <v>1</v>
      </c>
      <c r="J8" s="70">
        <v>15</v>
      </c>
      <c r="K8" s="70">
        <v>1</v>
      </c>
      <c r="L8" s="70">
        <v>1</v>
      </c>
      <c r="M8" s="70">
        <v>5</v>
      </c>
      <c r="N8" s="70">
        <v>3</v>
      </c>
      <c r="O8" s="70">
        <f t="shared" si="0"/>
        <v>115</v>
      </c>
      <c r="P8" s="72">
        <f t="shared" si="1"/>
        <v>0.4107142857142857</v>
      </c>
      <c r="Q8" s="70">
        <f t="shared" si="2"/>
        <v>28</v>
      </c>
      <c r="R8" s="78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74"/>
    </row>
    <row r="9" spans="1:40" s="52" customFormat="1" ht="15.95" customHeight="1" thickBot="1">
      <c r="A9" s="88">
        <v>1</v>
      </c>
      <c r="B9" s="89" t="s">
        <v>402</v>
      </c>
      <c r="C9" s="89" t="s">
        <v>23</v>
      </c>
      <c r="D9" s="110" t="s">
        <v>24</v>
      </c>
      <c r="E9" s="90" t="s">
        <v>25</v>
      </c>
      <c r="F9" s="90" t="s">
        <v>373</v>
      </c>
      <c r="G9" s="90">
        <v>2</v>
      </c>
      <c r="H9" s="90">
        <v>6</v>
      </c>
      <c r="I9" s="90">
        <v>10</v>
      </c>
      <c r="J9" s="90">
        <v>7</v>
      </c>
      <c r="K9" s="90">
        <v>1</v>
      </c>
      <c r="L9" s="90">
        <v>0</v>
      </c>
      <c r="M9" s="90">
        <v>1</v>
      </c>
      <c r="N9" s="90">
        <v>1</v>
      </c>
      <c r="O9" s="89">
        <f t="shared" si="0"/>
        <v>202</v>
      </c>
      <c r="P9" s="91">
        <f t="shared" si="1"/>
        <v>0.72142857142857142</v>
      </c>
      <c r="Q9" s="89">
        <f t="shared" si="2"/>
        <v>28</v>
      </c>
      <c r="R9" s="78"/>
      <c r="S9" s="79"/>
      <c r="T9" s="79"/>
      <c r="U9" s="79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74"/>
    </row>
    <row r="10" spans="1:40" s="52" customFormat="1" ht="15.95" customHeight="1">
      <c r="A10" s="64">
        <v>1</v>
      </c>
      <c r="B10" s="67" t="s">
        <v>371</v>
      </c>
      <c r="C10" s="67" t="s">
        <v>23</v>
      </c>
      <c r="D10" s="67" t="s">
        <v>34</v>
      </c>
      <c r="E10" s="67" t="s">
        <v>25</v>
      </c>
      <c r="F10" s="67" t="s">
        <v>372</v>
      </c>
      <c r="G10" s="67">
        <v>3</v>
      </c>
      <c r="H10" s="67">
        <v>7</v>
      </c>
      <c r="I10" s="67">
        <v>13</v>
      </c>
      <c r="J10" s="67">
        <v>4</v>
      </c>
      <c r="K10" s="67">
        <v>0</v>
      </c>
      <c r="L10" s="67">
        <v>0</v>
      </c>
      <c r="M10" s="67">
        <v>1</v>
      </c>
      <c r="N10" s="67">
        <v>0</v>
      </c>
      <c r="O10" s="65">
        <f t="shared" si="0"/>
        <v>228</v>
      </c>
      <c r="P10" s="68">
        <f t="shared" si="1"/>
        <v>0.81428571428571428</v>
      </c>
      <c r="Q10" s="65">
        <f t="shared" si="2"/>
        <v>28</v>
      </c>
      <c r="R10" s="78"/>
      <c r="S10" s="79"/>
      <c r="T10" s="79"/>
      <c r="U10" s="79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74"/>
    </row>
    <row r="11" spans="1:40" s="52" customFormat="1" ht="15.95" customHeight="1" thickBot="1">
      <c r="A11" s="60">
        <v>2</v>
      </c>
      <c r="B11" s="62" t="s">
        <v>455</v>
      </c>
      <c r="C11" s="62" t="s">
        <v>23</v>
      </c>
      <c r="D11" s="62" t="s">
        <v>34</v>
      </c>
      <c r="E11" s="61" t="s">
        <v>25</v>
      </c>
      <c r="F11" s="62" t="s">
        <v>375</v>
      </c>
      <c r="G11" s="62">
        <v>1</v>
      </c>
      <c r="H11" s="62">
        <v>1</v>
      </c>
      <c r="I11" s="62">
        <v>5</v>
      </c>
      <c r="J11" s="62">
        <v>10</v>
      </c>
      <c r="K11" s="62">
        <v>0</v>
      </c>
      <c r="L11" s="62">
        <v>2</v>
      </c>
      <c r="M11" s="62">
        <v>4</v>
      </c>
      <c r="N11" s="62">
        <v>5</v>
      </c>
      <c r="O11" s="62">
        <f t="shared" si="0"/>
        <v>119</v>
      </c>
      <c r="P11" s="63">
        <f t="shared" si="1"/>
        <v>0.42499999999999999</v>
      </c>
      <c r="Q11" s="62">
        <f t="shared" si="2"/>
        <v>28</v>
      </c>
      <c r="R11" s="78"/>
      <c r="S11" s="79"/>
      <c r="T11" s="79"/>
      <c r="U11" s="79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74"/>
    </row>
    <row r="12" spans="1:40" s="52" customFormat="1" ht="15.95" customHeight="1" thickBot="1">
      <c r="A12" s="88">
        <v>1</v>
      </c>
      <c r="B12" s="90" t="s">
        <v>382</v>
      </c>
      <c r="C12" s="90" t="s">
        <v>56</v>
      </c>
      <c r="D12" s="90" t="s">
        <v>24</v>
      </c>
      <c r="E12" s="90" t="s">
        <v>35</v>
      </c>
      <c r="F12" s="90" t="s">
        <v>381</v>
      </c>
      <c r="G12" s="90">
        <v>0</v>
      </c>
      <c r="H12" s="90">
        <v>0</v>
      </c>
      <c r="I12" s="90">
        <v>1</v>
      </c>
      <c r="J12" s="90">
        <v>10</v>
      </c>
      <c r="K12" s="90">
        <v>0</v>
      </c>
      <c r="L12" s="90">
        <v>0</v>
      </c>
      <c r="M12" s="90">
        <v>7</v>
      </c>
      <c r="N12" s="90">
        <v>10</v>
      </c>
      <c r="O12" s="89">
        <f t="shared" si="0"/>
        <v>65</v>
      </c>
      <c r="P12" s="91">
        <f t="shared" si="1"/>
        <v>0.23214285714285715</v>
      </c>
      <c r="Q12" s="89">
        <f t="shared" si="2"/>
        <v>28</v>
      </c>
      <c r="R12" s="78"/>
      <c r="S12" s="79"/>
      <c r="T12" s="79"/>
      <c r="U12" s="79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74"/>
    </row>
    <row r="13" spans="1:40" s="52" customFormat="1" ht="15.95" customHeight="1" thickBot="1">
      <c r="A13" s="69">
        <v>1</v>
      </c>
      <c r="B13" s="70" t="s">
        <v>147</v>
      </c>
      <c r="C13" s="70" t="s">
        <v>56</v>
      </c>
      <c r="D13" s="71" t="s">
        <v>43</v>
      </c>
      <c r="E13" s="70" t="s">
        <v>19</v>
      </c>
      <c r="F13" s="71" t="s">
        <v>362</v>
      </c>
      <c r="G13" s="70">
        <v>0</v>
      </c>
      <c r="H13" s="70">
        <v>2</v>
      </c>
      <c r="I13" s="70">
        <v>4</v>
      </c>
      <c r="J13" s="70">
        <v>18</v>
      </c>
      <c r="K13" s="70">
        <v>0</v>
      </c>
      <c r="L13" s="70">
        <v>3</v>
      </c>
      <c r="M13" s="70">
        <v>0</v>
      </c>
      <c r="N13" s="70">
        <v>1</v>
      </c>
      <c r="O13" s="70">
        <f t="shared" si="0"/>
        <v>148</v>
      </c>
      <c r="P13" s="72">
        <f t="shared" si="1"/>
        <v>0.52857142857142858</v>
      </c>
      <c r="Q13" s="70">
        <f t="shared" si="2"/>
        <v>28</v>
      </c>
      <c r="R13" s="78"/>
      <c r="S13" s="79"/>
      <c r="T13" s="79"/>
      <c r="U13" s="79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74"/>
    </row>
    <row r="14" spans="1:40" s="52" customFormat="1" ht="15.95" customHeight="1" thickBot="1">
      <c r="A14" s="88">
        <v>1</v>
      </c>
      <c r="B14" s="89" t="s">
        <v>55</v>
      </c>
      <c r="C14" s="89" t="s">
        <v>56</v>
      </c>
      <c r="D14" s="89" t="s">
        <v>34</v>
      </c>
      <c r="E14" s="89" t="s">
        <v>35</v>
      </c>
      <c r="F14" s="89" t="s">
        <v>381</v>
      </c>
      <c r="G14" s="89">
        <v>1</v>
      </c>
      <c r="H14" s="89">
        <v>1</v>
      </c>
      <c r="I14" s="89">
        <v>8</v>
      </c>
      <c r="J14" s="89">
        <v>13</v>
      </c>
      <c r="K14" s="89">
        <v>0</v>
      </c>
      <c r="L14" s="89">
        <v>0</v>
      </c>
      <c r="M14" s="89">
        <v>2</v>
      </c>
      <c r="N14" s="89">
        <v>3</v>
      </c>
      <c r="O14" s="89">
        <f t="shared" si="0"/>
        <v>152</v>
      </c>
      <c r="P14" s="91">
        <f t="shared" si="1"/>
        <v>0.54285714285714282</v>
      </c>
      <c r="Q14" s="89">
        <f t="shared" si="2"/>
        <v>28</v>
      </c>
      <c r="R14" s="78"/>
      <c r="S14" s="79"/>
      <c r="T14" s="79"/>
      <c r="U14" s="79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74"/>
    </row>
    <row r="15" spans="1:40" s="52" customFormat="1" ht="15.95" customHeight="1">
      <c r="A15" s="64">
        <v>1</v>
      </c>
      <c r="B15" s="65" t="s">
        <v>206</v>
      </c>
      <c r="C15" s="65" t="s">
        <v>92</v>
      </c>
      <c r="D15" s="65" t="s">
        <v>18</v>
      </c>
      <c r="E15" s="65" t="s">
        <v>19</v>
      </c>
      <c r="F15" s="67" t="s">
        <v>373</v>
      </c>
      <c r="G15" s="65">
        <v>6</v>
      </c>
      <c r="H15" s="65">
        <v>10</v>
      </c>
      <c r="I15" s="65">
        <v>9</v>
      </c>
      <c r="J15" s="65">
        <v>2</v>
      </c>
      <c r="K15" s="65">
        <v>1</v>
      </c>
      <c r="L15" s="65">
        <v>0</v>
      </c>
      <c r="M15" s="65">
        <v>0</v>
      </c>
      <c r="N15" s="65">
        <v>0</v>
      </c>
      <c r="O15" s="65">
        <f t="shared" si="0"/>
        <v>252</v>
      </c>
      <c r="P15" s="68">
        <f t="shared" si="1"/>
        <v>0.9</v>
      </c>
      <c r="Q15" s="65">
        <f t="shared" si="2"/>
        <v>28</v>
      </c>
      <c r="R15" s="78"/>
      <c r="S15" s="79"/>
      <c r="T15" s="79"/>
      <c r="U15" s="79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74"/>
    </row>
    <row r="16" spans="1:40" s="52" customFormat="1" ht="15.95" customHeight="1">
      <c r="A16" s="56">
        <v>2</v>
      </c>
      <c r="B16" s="57" t="s">
        <v>203</v>
      </c>
      <c r="C16" s="57" t="s">
        <v>92</v>
      </c>
      <c r="D16" s="58" t="s">
        <v>18</v>
      </c>
      <c r="E16" s="57" t="s">
        <v>19</v>
      </c>
      <c r="F16" s="58" t="s">
        <v>373</v>
      </c>
      <c r="G16" s="58">
        <v>4</v>
      </c>
      <c r="H16" s="58">
        <v>11</v>
      </c>
      <c r="I16" s="58">
        <v>10</v>
      </c>
      <c r="J16" s="58">
        <v>3</v>
      </c>
      <c r="K16" s="58">
        <v>0</v>
      </c>
      <c r="L16" s="58">
        <v>0</v>
      </c>
      <c r="M16" s="58">
        <v>0</v>
      </c>
      <c r="N16" s="58">
        <v>0</v>
      </c>
      <c r="O16" s="57">
        <f t="shared" si="0"/>
        <v>249</v>
      </c>
      <c r="P16" s="59">
        <f t="shared" si="1"/>
        <v>0.88928571428571423</v>
      </c>
      <c r="Q16" s="57">
        <f t="shared" si="2"/>
        <v>28</v>
      </c>
      <c r="R16" s="78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74"/>
    </row>
    <row r="17" spans="1:40" s="51" customFormat="1" ht="15.95" customHeight="1">
      <c r="A17" s="56">
        <v>3</v>
      </c>
      <c r="B17" s="57" t="s">
        <v>401</v>
      </c>
      <c r="C17" s="57" t="s">
        <v>92</v>
      </c>
      <c r="D17" s="58" t="s">
        <v>18</v>
      </c>
      <c r="E17" s="57" t="s">
        <v>19</v>
      </c>
      <c r="F17" s="58"/>
      <c r="G17" s="58">
        <v>3</v>
      </c>
      <c r="H17" s="58">
        <v>9</v>
      </c>
      <c r="I17" s="58">
        <v>13</v>
      </c>
      <c r="J17" s="58">
        <v>3</v>
      </c>
      <c r="K17" s="58">
        <v>0</v>
      </c>
      <c r="L17" s="58">
        <v>0</v>
      </c>
      <c r="M17" s="58">
        <v>0</v>
      </c>
      <c r="N17" s="58">
        <v>0</v>
      </c>
      <c r="O17" s="57">
        <f t="shared" si="0"/>
        <v>242</v>
      </c>
      <c r="P17" s="59">
        <f t="shared" si="1"/>
        <v>0.86428571428571432</v>
      </c>
      <c r="Q17" s="57">
        <f t="shared" si="2"/>
        <v>28</v>
      </c>
      <c r="R17" s="82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5"/>
    </row>
    <row r="18" spans="1:40" s="51" customFormat="1" ht="15.95" customHeight="1" thickBot="1">
      <c r="A18" s="60">
        <v>4</v>
      </c>
      <c r="B18" s="62" t="s">
        <v>370</v>
      </c>
      <c r="C18" s="62" t="s">
        <v>92</v>
      </c>
      <c r="D18" s="62" t="s">
        <v>18</v>
      </c>
      <c r="E18" s="62" t="s">
        <v>19</v>
      </c>
      <c r="F18" s="62" t="s">
        <v>175</v>
      </c>
      <c r="G18" s="62">
        <v>2</v>
      </c>
      <c r="H18" s="62">
        <v>8</v>
      </c>
      <c r="I18" s="62">
        <v>13</v>
      </c>
      <c r="J18" s="62">
        <v>4</v>
      </c>
      <c r="K18" s="62">
        <v>1</v>
      </c>
      <c r="L18" s="62">
        <v>0</v>
      </c>
      <c r="M18" s="62">
        <v>0</v>
      </c>
      <c r="N18" s="62">
        <v>0</v>
      </c>
      <c r="O18" s="62">
        <f t="shared" si="0"/>
        <v>230</v>
      </c>
      <c r="P18" s="63">
        <f t="shared" si="1"/>
        <v>0.8214285714285714</v>
      </c>
      <c r="Q18" s="62">
        <f t="shared" si="2"/>
        <v>28</v>
      </c>
      <c r="R18" s="82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5"/>
    </row>
    <row r="19" spans="1:40" s="51" customFormat="1" ht="15.95" customHeight="1" thickBot="1">
      <c r="A19" s="88">
        <v>1</v>
      </c>
      <c r="B19" s="90" t="s">
        <v>463</v>
      </c>
      <c r="C19" s="90" t="s">
        <v>92</v>
      </c>
      <c r="D19" s="90" t="s">
        <v>367</v>
      </c>
      <c r="E19" s="90" t="s">
        <v>35</v>
      </c>
      <c r="F19" s="90" t="s">
        <v>375</v>
      </c>
      <c r="G19" s="89">
        <v>0</v>
      </c>
      <c r="H19" s="89">
        <v>1</v>
      </c>
      <c r="I19" s="89">
        <v>8</v>
      </c>
      <c r="J19" s="89">
        <v>14</v>
      </c>
      <c r="K19" s="89">
        <v>1</v>
      </c>
      <c r="L19" s="89">
        <v>0</v>
      </c>
      <c r="M19" s="89">
        <v>2</v>
      </c>
      <c r="N19" s="89">
        <v>2</v>
      </c>
      <c r="O19" s="89">
        <f t="shared" si="0"/>
        <v>150</v>
      </c>
      <c r="P19" s="91">
        <f t="shared" si="1"/>
        <v>0.5357142857142857</v>
      </c>
      <c r="Q19" s="89">
        <f t="shared" si="2"/>
        <v>28</v>
      </c>
      <c r="R19" s="82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5"/>
    </row>
    <row r="20" spans="1:40" s="52" customFormat="1" ht="15.95" customHeight="1">
      <c r="A20" s="64">
        <v>1</v>
      </c>
      <c r="B20" s="65" t="s">
        <v>451</v>
      </c>
      <c r="C20" s="65" t="s">
        <v>70</v>
      </c>
      <c r="D20" s="67" t="s">
        <v>18</v>
      </c>
      <c r="E20" s="65" t="s">
        <v>19</v>
      </c>
      <c r="F20" s="67"/>
      <c r="G20" s="67">
        <v>3</v>
      </c>
      <c r="H20" s="67">
        <v>11</v>
      </c>
      <c r="I20" s="67">
        <v>13</v>
      </c>
      <c r="J20" s="67">
        <v>1</v>
      </c>
      <c r="K20" s="67">
        <v>0</v>
      </c>
      <c r="L20" s="67">
        <v>0</v>
      </c>
      <c r="M20" s="67">
        <v>0</v>
      </c>
      <c r="N20" s="67">
        <v>0</v>
      </c>
      <c r="O20" s="65">
        <f t="shared" si="0"/>
        <v>252</v>
      </c>
      <c r="P20" s="68">
        <f t="shared" si="1"/>
        <v>0.9</v>
      </c>
      <c r="Q20" s="65">
        <f t="shared" si="2"/>
        <v>28</v>
      </c>
      <c r="R20" s="82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74"/>
    </row>
    <row r="21" spans="1:40" s="52" customFormat="1" ht="15.95" customHeight="1">
      <c r="A21" s="56">
        <v>2</v>
      </c>
      <c r="B21" s="57" t="s">
        <v>363</v>
      </c>
      <c r="C21" s="57" t="s">
        <v>70</v>
      </c>
      <c r="D21" s="58" t="s">
        <v>18</v>
      </c>
      <c r="E21" s="57" t="s">
        <v>19</v>
      </c>
      <c r="F21" s="58"/>
      <c r="G21" s="57">
        <v>4</v>
      </c>
      <c r="H21" s="57">
        <v>9</v>
      </c>
      <c r="I21" s="57">
        <v>13</v>
      </c>
      <c r="J21" s="57">
        <v>2</v>
      </c>
      <c r="K21" s="57">
        <v>0</v>
      </c>
      <c r="L21" s="57">
        <v>0</v>
      </c>
      <c r="M21" s="57">
        <v>0</v>
      </c>
      <c r="N21" s="57">
        <v>0</v>
      </c>
      <c r="O21" s="57">
        <f t="shared" si="0"/>
        <v>248</v>
      </c>
      <c r="P21" s="59">
        <f t="shared" si="1"/>
        <v>0.88571428571428568</v>
      </c>
      <c r="Q21" s="57">
        <f t="shared" si="2"/>
        <v>28</v>
      </c>
      <c r="R21" s="82"/>
      <c r="S21" s="79"/>
      <c r="T21" s="79"/>
      <c r="U21" s="79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74"/>
    </row>
    <row r="22" spans="1:40" s="51" customFormat="1" ht="15.95" customHeight="1">
      <c r="A22" s="56">
        <v>3</v>
      </c>
      <c r="B22" s="58" t="s">
        <v>464</v>
      </c>
      <c r="C22" s="58" t="s">
        <v>70</v>
      </c>
      <c r="D22" s="58" t="s">
        <v>18</v>
      </c>
      <c r="E22" s="58" t="s">
        <v>19</v>
      </c>
      <c r="F22" s="58" t="s">
        <v>375</v>
      </c>
      <c r="G22" s="57">
        <v>5</v>
      </c>
      <c r="H22" s="57">
        <v>10</v>
      </c>
      <c r="I22" s="57">
        <v>9</v>
      </c>
      <c r="J22" s="57">
        <v>4</v>
      </c>
      <c r="K22" s="57">
        <v>0</v>
      </c>
      <c r="L22" s="57">
        <v>0</v>
      </c>
      <c r="M22" s="57">
        <v>0</v>
      </c>
      <c r="N22" s="57">
        <v>0</v>
      </c>
      <c r="O22" s="57">
        <f t="shared" si="0"/>
        <v>247</v>
      </c>
      <c r="P22" s="59">
        <f t="shared" si="1"/>
        <v>0.88214285714285712</v>
      </c>
      <c r="Q22" s="57">
        <f t="shared" si="2"/>
        <v>28</v>
      </c>
      <c r="R22" s="82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5"/>
    </row>
    <row r="23" spans="1:40" s="51" customFormat="1" ht="15.95" customHeight="1">
      <c r="A23" s="56">
        <v>4</v>
      </c>
      <c r="B23" s="58" t="s">
        <v>452</v>
      </c>
      <c r="C23" s="58" t="s">
        <v>70</v>
      </c>
      <c r="D23" s="58" t="s">
        <v>18</v>
      </c>
      <c r="E23" s="58" t="s">
        <v>19</v>
      </c>
      <c r="F23" s="58" t="s">
        <v>381</v>
      </c>
      <c r="G23" s="57">
        <v>6</v>
      </c>
      <c r="H23" s="57">
        <v>7</v>
      </c>
      <c r="I23" s="57">
        <v>11</v>
      </c>
      <c r="J23" s="57">
        <v>4</v>
      </c>
      <c r="K23" s="57">
        <v>0</v>
      </c>
      <c r="L23" s="57">
        <v>0</v>
      </c>
      <c r="M23" s="57">
        <v>0</v>
      </c>
      <c r="N23" s="57">
        <v>0</v>
      </c>
      <c r="O23" s="57">
        <f t="shared" si="0"/>
        <v>244</v>
      </c>
      <c r="P23" s="59">
        <f t="shared" si="1"/>
        <v>0.87142857142857144</v>
      </c>
      <c r="Q23" s="57">
        <f t="shared" si="2"/>
        <v>28</v>
      </c>
      <c r="R23" s="78"/>
      <c r="S23" s="81"/>
      <c r="T23" s="81"/>
      <c r="U23" s="81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5"/>
    </row>
    <row r="24" spans="1:40" s="52" customFormat="1" ht="15.95" customHeight="1">
      <c r="A24" s="56">
        <v>5</v>
      </c>
      <c r="B24" s="57" t="s">
        <v>411</v>
      </c>
      <c r="C24" s="57" t="s">
        <v>70</v>
      </c>
      <c r="D24" s="58" t="s">
        <v>18</v>
      </c>
      <c r="E24" s="57" t="s">
        <v>19</v>
      </c>
      <c r="F24" s="57" t="s">
        <v>412</v>
      </c>
      <c r="G24" s="57">
        <v>1</v>
      </c>
      <c r="H24" s="57">
        <v>10</v>
      </c>
      <c r="I24" s="57">
        <v>11</v>
      </c>
      <c r="J24" s="57">
        <v>6</v>
      </c>
      <c r="K24" s="57">
        <v>0</v>
      </c>
      <c r="L24" s="57">
        <v>0</v>
      </c>
      <c r="M24" s="57">
        <v>0</v>
      </c>
      <c r="N24" s="57">
        <v>0</v>
      </c>
      <c r="O24" s="57">
        <f t="shared" si="0"/>
        <v>229</v>
      </c>
      <c r="P24" s="59">
        <f t="shared" si="1"/>
        <v>0.81785714285714284</v>
      </c>
      <c r="Q24" s="57">
        <f t="shared" si="2"/>
        <v>28</v>
      </c>
      <c r="R24" s="82"/>
      <c r="S24" s="79"/>
      <c r="T24" s="79"/>
      <c r="U24" s="79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74"/>
    </row>
    <row r="25" spans="1:40" s="52" customFormat="1" ht="15.95" customHeight="1">
      <c r="A25" s="56">
        <v>6</v>
      </c>
      <c r="B25" s="57" t="s">
        <v>435</v>
      </c>
      <c r="C25" s="57" t="s">
        <v>70</v>
      </c>
      <c r="D25" s="57" t="s">
        <v>18</v>
      </c>
      <c r="E25" s="57" t="s">
        <v>19</v>
      </c>
      <c r="F25" s="57"/>
      <c r="G25" s="58">
        <v>2</v>
      </c>
      <c r="H25" s="58">
        <v>8</v>
      </c>
      <c r="I25" s="58">
        <v>11</v>
      </c>
      <c r="J25" s="58">
        <v>7</v>
      </c>
      <c r="K25" s="58">
        <v>0</v>
      </c>
      <c r="L25" s="58">
        <v>0</v>
      </c>
      <c r="M25" s="58">
        <v>0</v>
      </c>
      <c r="N25" s="58">
        <v>0</v>
      </c>
      <c r="O25" s="57">
        <f t="shared" si="0"/>
        <v>225</v>
      </c>
      <c r="P25" s="59">
        <f t="shared" si="1"/>
        <v>0.8035714285714286</v>
      </c>
      <c r="Q25" s="57">
        <f t="shared" si="2"/>
        <v>28</v>
      </c>
      <c r="R25" s="82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74"/>
    </row>
    <row r="26" spans="1:40" s="51" customFormat="1" ht="15.95" customHeight="1">
      <c r="A26" s="56">
        <v>7</v>
      </c>
      <c r="B26" s="57" t="s">
        <v>440</v>
      </c>
      <c r="C26" s="57" t="s">
        <v>70</v>
      </c>
      <c r="D26" s="57" t="s">
        <v>18</v>
      </c>
      <c r="E26" s="57" t="s">
        <v>19</v>
      </c>
      <c r="F26" s="57"/>
      <c r="G26" s="58">
        <v>2</v>
      </c>
      <c r="H26" s="58">
        <v>10</v>
      </c>
      <c r="I26" s="58">
        <v>6</v>
      </c>
      <c r="J26" s="58">
        <v>9</v>
      </c>
      <c r="K26" s="58">
        <v>1</v>
      </c>
      <c r="L26" s="58">
        <v>0</v>
      </c>
      <c r="M26" s="58">
        <v>0</v>
      </c>
      <c r="N26" s="58">
        <v>0</v>
      </c>
      <c r="O26" s="57">
        <f t="shared" si="0"/>
        <v>219</v>
      </c>
      <c r="P26" s="59">
        <f t="shared" si="1"/>
        <v>0.78214285714285714</v>
      </c>
      <c r="Q26" s="57">
        <f t="shared" si="2"/>
        <v>28</v>
      </c>
      <c r="R26" s="78"/>
      <c r="S26" s="81"/>
      <c r="T26" s="81"/>
      <c r="U26" s="81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5"/>
    </row>
    <row r="27" spans="1:40" s="51" customFormat="1" ht="15.95" customHeight="1">
      <c r="A27" s="56">
        <v>8</v>
      </c>
      <c r="B27" s="57" t="s">
        <v>410</v>
      </c>
      <c r="C27" s="57" t="s">
        <v>70</v>
      </c>
      <c r="D27" s="57" t="s">
        <v>18</v>
      </c>
      <c r="E27" s="57" t="s">
        <v>19</v>
      </c>
      <c r="F27" s="57"/>
      <c r="G27" s="57">
        <v>5</v>
      </c>
      <c r="H27" s="57">
        <v>5</v>
      </c>
      <c r="I27" s="57">
        <v>7</v>
      </c>
      <c r="J27" s="57">
        <v>11</v>
      </c>
      <c r="K27" s="57">
        <v>0</v>
      </c>
      <c r="L27" s="57">
        <v>0</v>
      </c>
      <c r="M27" s="57">
        <v>0</v>
      </c>
      <c r="N27" s="57">
        <v>0</v>
      </c>
      <c r="O27" s="57">
        <f t="shared" si="0"/>
        <v>216</v>
      </c>
      <c r="P27" s="59">
        <f t="shared" si="1"/>
        <v>0.77142857142857146</v>
      </c>
      <c r="Q27" s="57">
        <f t="shared" si="2"/>
        <v>28</v>
      </c>
      <c r="R27" s="82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5"/>
    </row>
    <row r="28" spans="1:40" s="51" customFormat="1" ht="15.95" customHeight="1">
      <c r="A28" s="56">
        <v>9</v>
      </c>
      <c r="B28" s="57" t="s">
        <v>425</v>
      </c>
      <c r="C28" s="57" t="s">
        <v>70</v>
      </c>
      <c r="D28" s="58" t="s">
        <v>18</v>
      </c>
      <c r="E28" s="58" t="s">
        <v>19</v>
      </c>
      <c r="F28" s="58"/>
      <c r="G28" s="57">
        <v>2</v>
      </c>
      <c r="H28" s="57">
        <v>5</v>
      </c>
      <c r="I28" s="57">
        <v>13</v>
      </c>
      <c r="J28" s="57">
        <v>7</v>
      </c>
      <c r="K28" s="57">
        <v>0</v>
      </c>
      <c r="L28" s="57">
        <v>0</v>
      </c>
      <c r="M28" s="57">
        <v>1</v>
      </c>
      <c r="N28" s="57">
        <v>0</v>
      </c>
      <c r="O28" s="57">
        <f t="shared" si="0"/>
        <v>212</v>
      </c>
      <c r="P28" s="59">
        <f t="shared" si="1"/>
        <v>0.75714285714285712</v>
      </c>
      <c r="Q28" s="57">
        <f t="shared" si="2"/>
        <v>28</v>
      </c>
      <c r="R28" s="82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5"/>
    </row>
    <row r="29" spans="1:40" s="51" customFormat="1" ht="15.95" customHeight="1">
      <c r="A29" s="56">
        <v>10</v>
      </c>
      <c r="B29" s="57" t="s">
        <v>439</v>
      </c>
      <c r="C29" s="57" t="s">
        <v>70</v>
      </c>
      <c r="D29" s="58" t="s">
        <v>18</v>
      </c>
      <c r="E29" s="57" t="s">
        <v>19</v>
      </c>
      <c r="F29" s="58"/>
      <c r="G29" s="58">
        <v>1</v>
      </c>
      <c r="H29" s="58">
        <v>5</v>
      </c>
      <c r="I29" s="58">
        <v>7</v>
      </c>
      <c r="J29" s="58">
        <v>12</v>
      </c>
      <c r="K29" s="58">
        <v>1</v>
      </c>
      <c r="L29" s="58">
        <v>0</v>
      </c>
      <c r="M29" s="58">
        <v>1</v>
      </c>
      <c r="N29" s="58">
        <v>1</v>
      </c>
      <c r="O29" s="57">
        <f t="shared" si="0"/>
        <v>182</v>
      </c>
      <c r="P29" s="59">
        <f t="shared" si="1"/>
        <v>0.65</v>
      </c>
      <c r="Q29" s="57">
        <f t="shared" si="2"/>
        <v>28</v>
      </c>
      <c r="R29" s="82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5"/>
    </row>
    <row r="30" spans="1:40" s="51" customFormat="1" ht="15.95" customHeight="1" thickBot="1">
      <c r="A30" s="60">
        <v>11</v>
      </c>
      <c r="B30" s="62" t="s">
        <v>446</v>
      </c>
      <c r="C30" s="62" t="s">
        <v>70</v>
      </c>
      <c r="D30" s="61" t="s">
        <v>18</v>
      </c>
      <c r="E30" s="62" t="s">
        <v>19</v>
      </c>
      <c r="F30" s="62" t="s">
        <v>379</v>
      </c>
      <c r="G30" s="62">
        <v>0</v>
      </c>
      <c r="H30" s="62">
        <v>3</v>
      </c>
      <c r="I30" s="62">
        <v>8</v>
      </c>
      <c r="J30" s="62">
        <v>12</v>
      </c>
      <c r="K30" s="62">
        <v>0</v>
      </c>
      <c r="L30" s="62">
        <v>2</v>
      </c>
      <c r="M30" s="62">
        <v>2</v>
      </c>
      <c r="N30" s="62">
        <v>1</v>
      </c>
      <c r="O30" s="62">
        <f t="shared" si="0"/>
        <v>160</v>
      </c>
      <c r="P30" s="63">
        <f t="shared" si="1"/>
        <v>0.5714285714285714</v>
      </c>
      <c r="Q30" s="62">
        <f t="shared" si="2"/>
        <v>28</v>
      </c>
      <c r="R30" s="82"/>
      <c r="S30" s="81"/>
      <c r="T30" s="81"/>
      <c r="U30" s="81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5"/>
    </row>
    <row r="31" spans="1:40" s="52" customFormat="1" ht="15.95" customHeight="1">
      <c r="A31" s="92">
        <v>1</v>
      </c>
      <c r="B31" s="94" t="s">
        <v>364</v>
      </c>
      <c r="C31" s="94" t="s">
        <v>70</v>
      </c>
      <c r="D31" s="93" t="s">
        <v>18</v>
      </c>
      <c r="E31" s="94" t="s">
        <v>40</v>
      </c>
      <c r="F31" s="93"/>
      <c r="G31" s="93">
        <v>2</v>
      </c>
      <c r="H31" s="93">
        <v>5</v>
      </c>
      <c r="I31" s="93">
        <v>9</v>
      </c>
      <c r="J31" s="93">
        <v>9</v>
      </c>
      <c r="K31" s="93">
        <v>1</v>
      </c>
      <c r="L31" s="93">
        <v>0</v>
      </c>
      <c r="M31" s="93">
        <v>2</v>
      </c>
      <c r="N31" s="93">
        <v>0</v>
      </c>
      <c r="O31" s="94">
        <f t="shared" si="0"/>
        <v>195</v>
      </c>
      <c r="P31" s="95">
        <f t="shared" si="1"/>
        <v>0.6964285714285714</v>
      </c>
      <c r="Q31" s="94">
        <f t="shared" si="2"/>
        <v>28</v>
      </c>
      <c r="R31" s="78"/>
      <c r="S31" s="79"/>
      <c r="T31" s="79"/>
      <c r="U31" s="79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74"/>
    </row>
    <row r="32" spans="1:40" s="52" customFormat="1" ht="15.95" customHeight="1" thickBot="1">
      <c r="A32" s="96">
        <v>2</v>
      </c>
      <c r="B32" s="98" t="s">
        <v>424</v>
      </c>
      <c r="C32" s="98" t="s">
        <v>70</v>
      </c>
      <c r="D32" s="98" t="s">
        <v>18</v>
      </c>
      <c r="E32" s="98" t="s">
        <v>40</v>
      </c>
      <c r="F32" s="97" t="s">
        <v>379</v>
      </c>
      <c r="G32" s="97">
        <v>1</v>
      </c>
      <c r="H32" s="97">
        <v>2</v>
      </c>
      <c r="I32" s="97">
        <v>5</v>
      </c>
      <c r="J32" s="97">
        <v>14</v>
      </c>
      <c r="K32" s="97">
        <v>1</v>
      </c>
      <c r="L32" s="97">
        <v>3</v>
      </c>
      <c r="M32" s="97">
        <v>2</v>
      </c>
      <c r="N32" s="97">
        <v>0</v>
      </c>
      <c r="O32" s="97">
        <f t="shared" si="0"/>
        <v>153</v>
      </c>
      <c r="P32" s="99">
        <f t="shared" si="1"/>
        <v>0.54642857142857137</v>
      </c>
      <c r="Q32" s="97">
        <f t="shared" si="2"/>
        <v>28</v>
      </c>
      <c r="R32" s="78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74"/>
    </row>
    <row r="33" spans="1:40" s="52" customFormat="1" ht="15.95" customHeight="1">
      <c r="A33" s="64">
        <v>1</v>
      </c>
      <c r="B33" s="65" t="s">
        <v>426</v>
      </c>
      <c r="C33" s="65" t="s">
        <v>70</v>
      </c>
      <c r="D33" s="66" t="s">
        <v>24</v>
      </c>
      <c r="E33" s="67" t="s">
        <v>25</v>
      </c>
      <c r="F33" s="65"/>
      <c r="G33" s="65">
        <v>3</v>
      </c>
      <c r="H33" s="65">
        <v>3</v>
      </c>
      <c r="I33" s="65">
        <v>6</v>
      </c>
      <c r="J33" s="65">
        <v>12</v>
      </c>
      <c r="K33" s="65">
        <v>0</v>
      </c>
      <c r="L33" s="65">
        <v>1</v>
      </c>
      <c r="M33" s="65">
        <v>3</v>
      </c>
      <c r="N33" s="65">
        <v>0</v>
      </c>
      <c r="O33" s="65">
        <f t="shared" si="0"/>
        <v>176</v>
      </c>
      <c r="P33" s="68">
        <f t="shared" si="1"/>
        <v>0.62857142857142856</v>
      </c>
      <c r="Q33" s="65">
        <f t="shared" si="2"/>
        <v>28</v>
      </c>
      <c r="R33" s="78"/>
      <c r="S33" s="79"/>
      <c r="T33" s="79"/>
      <c r="U33" s="79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74"/>
    </row>
    <row r="34" spans="1:40" s="52" customFormat="1" ht="15.95" customHeight="1">
      <c r="A34" s="56">
        <v>2</v>
      </c>
      <c r="B34" s="57" t="s">
        <v>397</v>
      </c>
      <c r="C34" s="57" t="s">
        <v>70</v>
      </c>
      <c r="D34" s="57" t="s">
        <v>24</v>
      </c>
      <c r="E34" s="58" t="s">
        <v>25</v>
      </c>
      <c r="F34" s="57" t="s">
        <v>175</v>
      </c>
      <c r="G34" s="58">
        <v>1</v>
      </c>
      <c r="H34" s="58">
        <v>1</v>
      </c>
      <c r="I34" s="58">
        <v>8</v>
      </c>
      <c r="J34" s="58">
        <v>13</v>
      </c>
      <c r="K34" s="58">
        <v>1</v>
      </c>
      <c r="L34" s="58">
        <v>1</v>
      </c>
      <c r="M34" s="58">
        <v>2</v>
      </c>
      <c r="N34" s="58">
        <v>1</v>
      </c>
      <c r="O34" s="57">
        <f t="shared" ref="O34:O64" si="3">G34*11+H34*10+I34*8+J34*5+K34*4+L34*2+M34*1</f>
        <v>158</v>
      </c>
      <c r="P34" s="59">
        <f t="shared" ref="P34:P64" si="4">O34/280</f>
        <v>0.56428571428571428</v>
      </c>
      <c r="Q34" s="57">
        <f t="shared" ref="Q34:Q64" si="5">SUM(G34:N34)</f>
        <v>28</v>
      </c>
      <c r="R34" s="78"/>
      <c r="S34" s="79"/>
      <c r="T34" s="79"/>
      <c r="U34" s="79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74"/>
    </row>
    <row r="35" spans="1:40" s="52" customFormat="1" ht="15.95" customHeight="1" thickBot="1">
      <c r="A35" s="60">
        <v>3</v>
      </c>
      <c r="B35" s="62" t="s">
        <v>374</v>
      </c>
      <c r="C35" s="62" t="s">
        <v>70</v>
      </c>
      <c r="D35" s="62" t="s">
        <v>24</v>
      </c>
      <c r="E35" s="61" t="s">
        <v>25</v>
      </c>
      <c r="F35" s="62" t="s">
        <v>375</v>
      </c>
      <c r="G35" s="61">
        <v>1</v>
      </c>
      <c r="H35" s="61">
        <v>2</v>
      </c>
      <c r="I35" s="61">
        <v>1</v>
      </c>
      <c r="J35" s="61">
        <v>12</v>
      </c>
      <c r="K35" s="61">
        <v>2</v>
      </c>
      <c r="L35" s="61">
        <v>1</v>
      </c>
      <c r="M35" s="61">
        <v>4</v>
      </c>
      <c r="N35" s="61">
        <v>5</v>
      </c>
      <c r="O35" s="62">
        <f t="shared" si="3"/>
        <v>113</v>
      </c>
      <c r="P35" s="63">
        <f t="shared" si="4"/>
        <v>0.40357142857142858</v>
      </c>
      <c r="Q35" s="62">
        <f t="shared" si="5"/>
        <v>28</v>
      </c>
      <c r="R35" s="78"/>
      <c r="S35" s="79"/>
      <c r="T35" s="79"/>
      <c r="U35" s="79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74"/>
    </row>
    <row r="36" spans="1:40" s="51" customFormat="1" ht="15.95" customHeight="1">
      <c r="A36" s="92">
        <v>1</v>
      </c>
      <c r="B36" s="94" t="s">
        <v>389</v>
      </c>
      <c r="C36" s="94" t="s">
        <v>70</v>
      </c>
      <c r="D36" s="94" t="s">
        <v>43</v>
      </c>
      <c r="E36" s="94" t="s">
        <v>19</v>
      </c>
      <c r="F36" s="94" t="s">
        <v>175</v>
      </c>
      <c r="G36" s="93">
        <v>7</v>
      </c>
      <c r="H36" s="93">
        <v>9</v>
      </c>
      <c r="I36" s="93">
        <v>9</v>
      </c>
      <c r="J36" s="93">
        <v>3</v>
      </c>
      <c r="K36" s="93">
        <v>0</v>
      </c>
      <c r="L36" s="93">
        <v>0</v>
      </c>
      <c r="M36" s="93">
        <v>0</v>
      </c>
      <c r="N36" s="93">
        <v>0</v>
      </c>
      <c r="O36" s="94">
        <f t="shared" si="3"/>
        <v>254</v>
      </c>
      <c r="P36" s="95">
        <f t="shared" si="4"/>
        <v>0.90714285714285714</v>
      </c>
      <c r="Q36" s="94">
        <f t="shared" si="5"/>
        <v>28</v>
      </c>
      <c r="R36" s="78"/>
      <c r="S36" s="81"/>
      <c r="T36" s="81"/>
      <c r="U36" s="81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5"/>
    </row>
    <row r="37" spans="1:40" s="52" customFormat="1" ht="15.95" customHeight="1">
      <c r="A37" s="100">
        <v>2</v>
      </c>
      <c r="B37" s="101" t="s">
        <v>354</v>
      </c>
      <c r="C37" s="101" t="s">
        <v>70</v>
      </c>
      <c r="D37" s="102" t="s">
        <v>43</v>
      </c>
      <c r="E37" s="101" t="s">
        <v>19</v>
      </c>
      <c r="F37" s="102"/>
      <c r="G37" s="101">
        <v>5</v>
      </c>
      <c r="H37" s="101">
        <v>7</v>
      </c>
      <c r="I37" s="101">
        <v>6</v>
      </c>
      <c r="J37" s="101">
        <v>7</v>
      </c>
      <c r="K37" s="101">
        <v>0</v>
      </c>
      <c r="L37" s="101">
        <v>2</v>
      </c>
      <c r="M37" s="101">
        <v>1</v>
      </c>
      <c r="N37" s="101">
        <v>0</v>
      </c>
      <c r="O37" s="101">
        <f t="shared" si="3"/>
        <v>213</v>
      </c>
      <c r="P37" s="103">
        <f t="shared" si="4"/>
        <v>0.76071428571428568</v>
      </c>
      <c r="Q37" s="101">
        <f t="shared" si="5"/>
        <v>28</v>
      </c>
      <c r="R37" s="82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74"/>
    </row>
    <row r="38" spans="1:40" s="51" customFormat="1" ht="15.95" customHeight="1" thickBot="1">
      <c r="A38" s="96">
        <v>3</v>
      </c>
      <c r="B38" s="97" t="s">
        <v>413</v>
      </c>
      <c r="C38" s="97" t="s">
        <v>70</v>
      </c>
      <c r="D38" s="98" t="s">
        <v>43</v>
      </c>
      <c r="E38" s="97" t="s">
        <v>19</v>
      </c>
      <c r="F38" s="98" t="s">
        <v>175</v>
      </c>
      <c r="G38" s="97">
        <v>2</v>
      </c>
      <c r="H38" s="97">
        <v>1</v>
      </c>
      <c r="I38" s="97">
        <v>9</v>
      </c>
      <c r="J38" s="97">
        <v>9</v>
      </c>
      <c r="K38" s="97">
        <v>0</v>
      </c>
      <c r="L38" s="97">
        <v>5</v>
      </c>
      <c r="M38" s="97">
        <v>0</v>
      </c>
      <c r="N38" s="97">
        <v>2</v>
      </c>
      <c r="O38" s="97">
        <f t="shared" si="3"/>
        <v>159</v>
      </c>
      <c r="P38" s="99">
        <f t="shared" si="4"/>
        <v>0.56785714285714284</v>
      </c>
      <c r="Q38" s="97">
        <f t="shared" si="5"/>
        <v>28</v>
      </c>
      <c r="R38" s="78"/>
      <c r="S38" s="81"/>
      <c r="T38" s="81"/>
      <c r="U38" s="81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5"/>
    </row>
    <row r="39" spans="1:40" s="51" customFormat="1" ht="15.95" customHeight="1" thickBot="1">
      <c r="A39" s="69">
        <v>1</v>
      </c>
      <c r="B39" s="71" t="s">
        <v>436</v>
      </c>
      <c r="C39" s="71" t="s">
        <v>61</v>
      </c>
      <c r="D39" s="70" t="s">
        <v>18</v>
      </c>
      <c r="E39" s="71" t="s">
        <v>19</v>
      </c>
      <c r="F39" s="70"/>
      <c r="G39" s="70">
        <v>0</v>
      </c>
      <c r="H39" s="70">
        <v>4</v>
      </c>
      <c r="I39" s="70">
        <v>8</v>
      </c>
      <c r="J39" s="70">
        <v>11</v>
      </c>
      <c r="K39" s="70">
        <v>1</v>
      </c>
      <c r="L39" s="70">
        <v>1</v>
      </c>
      <c r="M39" s="70">
        <v>2</v>
      </c>
      <c r="N39" s="70">
        <v>1</v>
      </c>
      <c r="O39" s="70">
        <f t="shared" si="3"/>
        <v>167</v>
      </c>
      <c r="P39" s="72">
        <f t="shared" si="4"/>
        <v>0.59642857142857142</v>
      </c>
      <c r="Q39" s="70">
        <f t="shared" si="5"/>
        <v>28</v>
      </c>
      <c r="R39" s="78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5"/>
    </row>
    <row r="40" spans="1:40" s="52" customFormat="1" ht="15.95" customHeight="1">
      <c r="A40" s="104">
        <v>1</v>
      </c>
      <c r="B40" s="105" t="s">
        <v>443</v>
      </c>
      <c r="C40" s="105" t="s">
        <v>17</v>
      </c>
      <c r="D40" s="106" t="s">
        <v>18</v>
      </c>
      <c r="E40" s="105" t="s">
        <v>19</v>
      </c>
      <c r="F40" s="105" t="s">
        <v>379</v>
      </c>
      <c r="G40" s="105">
        <v>1</v>
      </c>
      <c r="H40" s="105">
        <v>1</v>
      </c>
      <c r="I40" s="105">
        <v>12</v>
      </c>
      <c r="J40" s="105">
        <v>9</v>
      </c>
      <c r="K40" s="105">
        <v>2</v>
      </c>
      <c r="L40" s="105">
        <v>2</v>
      </c>
      <c r="M40" s="105">
        <v>1</v>
      </c>
      <c r="N40" s="105">
        <v>0</v>
      </c>
      <c r="O40" s="105">
        <f t="shared" si="3"/>
        <v>175</v>
      </c>
      <c r="P40" s="107">
        <f t="shared" si="4"/>
        <v>0.625</v>
      </c>
      <c r="Q40" s="105">
        <f t="shared" si="5"/>
        <v>28</v>
      </c>
      <c r="R40" s="78"/>
      <c r="S40" s="79"/>
      <c r="T40" s="79"/>
      <c r="U40" s="79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74"/>
    </row>
    <row r="41" spans="1:40" s="52" customFormat="1" ht="15.95" customHeight="1">
      <c r="A41" s="100">
        <v>2</v>
      </c>
      <c r="B41" s="101" t="s">
        <v>325</v>
      </c>
      <c r="C41" s="101" t="s">
        <v>17</v>
      </c>
      <c r="D41" s="101" t="s">
        <v>18</v>
      </c>
      <c r="E41" s="101" t="s">
        <v>19</v>
      </c>
      <c r="F41" s="102" t="s">
        <v>362</v>
      </c>
      <c r="G41" s="102">
        <v>0</v>
      </c>
      <c r="H41" s="102">
        <v>2</v>
      </c>
      <c r="I41" s="102">
        <v>7</v>
      </c>
      <c r="J41" s="102">
        <v>11</v>
      </c>
      <c r="K41" s="102">
        <v>2</v>
      </c>
      <c r="L41" s="102">
        <v>1</v>
      </c>
      <c r="M41" s="102">
        <v>2</v>
      </c>
      <c r="N41" s="102">
        <v>3</v>
      </c>
      <c r="O41" s="101">
        <f t="shared" si="3"/>
        <v>143</v>
      </c>
      <c r="P41" s="103">
        <f t="shared" si="4"/>
        <v>0.51071428571428568</v>
      </c>
      <c r="Q41" s="101">
        <f t="shared" si="5"/>
        <v>28</v>
      </c>
      <c r="R41" s="78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74"/>
    </row>
    <row r="42" spans="1:40" s="52" customFormat="1" ht="15.95" customHeight="1">
      <c r="A42" s="100">
        <v>3</v>
      </c>
      <c r="B42" s="101" t="s">
        <v>433</v>
      </c>
      <c r="C42" s="101" t="s">
        <v>17</v>
      </c>
      <c r="D42" s="101" t="s">
        <v>18</v>
      </c>
      <c r="E42" s="101" t="s">
        <v>19</v>
      </c>
      <c r="F42" s="102" t="s">
        <v>362</v>
      </c>
      <c r="G42" s="102">
        <v>0</v>
      </c>
      <c r="H42" s="102">
        <v>3</v>
      </c>
      <c r="I42" s="102">
        <v>5</v>
      </c>
      <c r="J42" s="102">
        <v>10</v>
      </c>
      <c r="K42" s="102">
        <v>2</v>
      </c>
      <c r="L42" s="102">
        <v>2</v>
      </c>
      <c r="M42" s="102">
        <v>4</v>
      </c>
      <c r="N42" s="102">
        <v>2</v>
      </c>
      <c r="O42" s="101">
        <f t="shared" si="3"/>
        <v>136</v>
      </c>
      <c r="P42" s="103">
        <f t="shared" si="4"/>
        <v>0.48571428571428571</v>
      </c>
      <c r="Q42" s="101">
        <f t="shared" si="5"/>
        <v>28</v>
      </c>
      <c r="R42" s="78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74"/>
    </row>
    <row r="43" spans="1:40" s="52" customFormat="1" ht="15.95" customHeight="1">
      <c r="A43" s="100">
        <v>4</v>
      </c>
      <c r="B43" s="109" t="s">
        <v>467</v>
      </c>
      <c r="C43" s="109" t="s">
        <v>17</v>
      </c>
      <c r="D43" s="102" t="s">
        <v>18</v>
      </c>
      <c r="E43" s="109" t="s">
        <v>19</v>
      </c>
      <c r="F43" s="102" t="s">
        <v>394</v>
      </c>
      <c r="G43" s="101">
        <v>0</v>
      </c>
      <c r="H43" s="101">
        <v>3</v>
      </c>
      <c r="I43" s="101">
        <v>3</v>
      </c>
      <c r="J43" s="101">
        <v>15</v>
      </c>
      <c r="K43" s="101">
        <v>0</v>
      </c>
      <c r="L43" s="101">
        <v>2</v>
      </c>
      <c r="M43" s="101">
        <v>0</v>
      </c>
      <c r="N43" s="101">
        <v>5</v>
      </c>
      <c r="O43" s="101">
        <f t="shared" si="3"/>
        <v>133</v>
      </c>
      <c r="P43" s="103">
        <f t="shared" si="4"/>
        <v>0.47499999999999998</v>
      </c>
      <c r="Q43" s="101">
        <f t="shared" si="5"/>
        <v>28</v>
      </c>
      <c r="R43" s="82"/>
      <c r="S43" s="79"/>
      <c r="T43" s="79"/>
      <c r="U43" s="79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74"/>
    </row>
    <row r="44" spans="1:40" s="52" customFormat="1" ht="15.95" customHeight="1">
      <c r="A44" s="100">
        <v>5</v>
      </c>
      <c r="B44" s="101" t="s">
        <v>215</v>
      </c>
      <c r="C44" s="101" t="s">
        <v>17</v>
      </c>
      <c r="D44" s="101" t="s">
        <v>18</v>
      </c>
      <c r="E44" s="101" t="s">
        <v>19</v>
      </c>
      <c r="F44" s="102" t="s">
        <v>362</v>
      </c>
      <c r="G44" s="102">
        <v>1</v>
      </c>
      <c r="H44" s="102">
        <v>2</v>
      </c>
      <c r="I44" s="102">
        <v>4</v>
      </c>
      <c r="J44" s="102">
        <v>11</v>
      </c>
      <c r="K44" s="102">
        <v>1</v>
      </c>
      <c r="L44" s="102">
        <v>2</v>
      </c>
      <c r="M44" s="102">
        <v>6</v>
      </c>
      <c r="N44" s="102">
        <v>1</v>
      </c>
      <c r="O44" s="101">
        <f t="shared" si="3"/>
        <v>132</v>
      </c>
      <c r="P44" s="103">
        <f t="shared" si="4"/>
        <v>0.47142857142857142</v>
      </c>
      <c r="Q44" s="101">
        <f t="shared" si="5"/>
        <v>28</v>
      </c>
      <c r="R44" s="78"/>
      <c r="S44" s="79"/>
      <c r="T44" s="79"/>
      <c r="U44" s="79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74"/>
    </row>
    <row r="45" spans="1:40" s="52" customFormat="1" ht="15.95" customHeight="1">
      <c r="A45" s="100">
        <v>6</v>
      </c>
      <c r="B45" s="101" t="s">
        <v>437</v>
      </c>
      <c r="C45" s="101" t="s">
        <v>17</v>
      </c>
      <c r="D45" s="101" t="s">
        <v>18</v>
      </c>
      <c r="E45" s="101" t="s">
        <v>19</v>
      </c>
      <c r="F45" s="101" t="s">
        <v>379</v>
      </c>
      <c r="G45" s="102">
        <v>0</v>
      </c>
      <c r="H45" s="102">
        <v>2</v>
      </c>
      <c r="I45" s="102">
        <v>5</v>
      </c>
      <c r="J45" s="102">
        <v>12</v>
      </c>
      <c r="K45" s="102">
        <v>1</v>
      </c>
      <c r="L45" s="102">
        <v>2</v>
      </c>
      <c r="M45" s="102">
        <v>3</v>
      </c>
      <c r="N45" s="102">
        <v>3</v>
      </c>
      <c r="O45" s="101">
        <f t="shared" si="3"/>
        <v>131</v>
      </c>
      <c r="P45" s="103">
        <f t="shared" si="4"/>
        <v>0.46785714285714286</v>
      </c>
      <c r="Q45" s="101">
        <f t="shared" si="5"/>
        <v>28</v>
      </c>
      <c r="R45" s="78"/>
      <c r="S45" s="79"/>
      <c r="T45" s="79"/>
      <c r="U45" s="79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74"/>
    </row>
    <row r="46" spans="1:40" s="52" customFormat="1" ht="15.95" customHeight="1">
      <c r="A46" s="100">
        <v>7</v>
      </c>
      <c r="B46" s="102" t="s">
        <v>120</v>
      </c>
      <c r="C46" s="101" t="s">
        <v>17</v>
      </c>
      <c r="D46" s="102" t="s">
        <v>18</v>
      </c>
      <c r="E46" s="102" t="s">
        <v>19</v>
      </c>
      <c r="F46" s="102" t="s">
        <v>373</v>
      </c>
      <c r="G46" s="101">
        <v>0</v>
      </c>
      <c r="H46" s="101">
        <v>2</v>
      </c>
      <c r="I46" s="101">
        <v>4</v>
      </c>
      <c r="J46" s="101">
        <v>14</v>
      </c>
      <c r="K46" s="101">
        <v>0</v>
      </c>
      <c r="L46" s="101">
        <v>2</v>
      </c>
      <c r="M46" s="101">
        <v>4</v>
      </c>
      <c r="N46" s="101">
        <v>2</v>
      </c>
      <c r="O46" s="101">
        <f t="shared" si="3"/>
        <v>130</v>
      </c>
      <c r="P46" s="103">
        <f t="shared" si="4"/>
        <v>0.4642857142857143</v>
      </c>
      <c r="Q46" s="101">
        <f t="shared" si="5"/>
        <v>28</v>
      </c>
      <c r="R46" s="82"/>
      <c r="S46" s="79"/>
      <c r="T46" s="79"/>
      <c r="U46" s="79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74"/>
    </row>
    <row r="47" spans="1:40" s="51" customFormat="1" ht="15.95" customHeight="1">
      <c r="A47" s="100">
        <v>8</v>
      </c>
      <c r="B47" s="102" t="s">
        <v>337</v>
      </c>
      <c r="C47" s="102" t="s">
        <v>17</v>
      </c>
      <c r="D47" s="102" t="s">
        <v>18</v>
      </c>
      <c r="E47" s="102" t="s">
        <v>19</v>
      </c>
      <c r="F47" s="102" t="s">
        <v>362</v>
      </c>
      <c r="G47" s="101">
        <v>0</v>
      </c>
      <c r="H47" s="101">
        <v>1</v>
      </c>
      <c r="I47" s="101">
        <v>2</v>
      </c>
      <c r="J47" s="101">
        <v>18</v>
      </c>
      <c r="K47" s="101">
        <v>0</v>
      </c>
      <c r="L47" s="101">
        <v>1</v>
      </c>
      <c r="M47" s="101">
        <v>2</v>
      </c>
      <c r="N47" s="101">
        <v>4</v>
      </c>
      <c r="O47" s="101">
        <f t="shared" si="3"/>
        <v>120</v>
      </c>
      <c r="P47" s="103">
        <f t="shared" si="4"/>
        <v>0.42857142857142855</v>
      </c>
      <c r="Q47" s="101">
        <f t="shared" si="5"/>
        <v>28</v>
      </c>
      <c r="R47" s="78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5"/>
    </row>
    <row r="48" spans="1:40" s="51" customFormat="1" ht="15.95" customHeight="1">
      <c r="A48" s="100">
        <v>9</v>
      </c>
      <c r="B48" s="101" t="s">
        <v>409</v>
      </c>
      <c r="C48" s="101" t="s">
        <v>17</v>
      </c>
      <c r="D48" s="101" t="s">
        <v>18</v>
      </c>
      <c r="E48" s="101" t="s">
        <v>19</v>
      </c>
      <c r="F48" s="101" t="s">
        <v>377</v>
      </c>
      <c r="G48" s="101">
        <v>0</v>
      </c>
      <c r="H48" s="101">
        <v>1</v>
      </c>
      <c r="I48" s="101">
        <v>3</v>
      </c>
      <c r="J48" s="101">
        <v>14</v>
      </c>
      <c r="K48" s="101">
        <v>2</v>
      </c>
      <c r="L48" s="101">
        <v>1</v>
      </c>
      <c r="M48" s="101">
        <v>4</v>
      </c>
      <c r="N48" s="101">
        <v>3</v>
      </c>
      <c r="O48" s="101">
        <f t="shared" si="3"/>
        <v>118</v>
      </c>
      <c r="P48" s="103">
        <f t="shared" si="4"/>
        <v>0.42142857142857143</v>
      </c>
      <c r="Q48" s="101">
        <f t="shared" si="5"/>
        <v>28</v>
      </c>
      <c r="R48" s="78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5"/>
    </row>
    <row r="49" spans="1:40" s="52" customFormat="1" ht="15.95" customHeight="1">
      <c r="A49" s="100">
        <v>10</v>
      </c>
      <c r="B49" s="102" t="s">
        <v>158</v>
      </c>
      <c r="C49" s="102" t="s">
        <v>17</v>
      </c>
      <c r="D49" s="102" t="s">
        <v>18</v>
      </c>
      <c r="E49" s="102" t="s">
        <v>19</v>
      </c>
      <c r="F49" s="102" t="s">
        <v>362</v>
      </c>
      <c r="G49" s="102">
        <v>0</v>
      </c>
      <c r="H49" s="102">
        <v>0</v>
      </c>
      <c r="I49" s="102">
        <v>4</v>
      </c>
      <c r="J49" s="102">
        <v>13</v>
      </c>
      <c r="K49" s="102">
        <v>0</v>
      </c>
      <c r="L49" s="102">
        <v>3</v>
      </c>
      <c r="M49" s="102">
        <v>8</v>
      </c>
      <c r="N49" s="102">
        <v>0</v>
      </c>
      <c r="O49" s="101">
        <f t="shared" si="3"/>
        <v>111</v>
      </c>
      <c r="P49" s="103">
        <f t="shared" si="4"/>
        <v>0.39642857142857141</v>
      </c>
      <c r="Q49" s="101">
        <f t="shared" si="5"/>
        <v>28</v>
      </c>
      <c r="R49" s="78"/>
      <c r="S49" s="79"/>
      <c r="T49" s="79"/>
      <c r="U49" s="79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74"/>
    </row>
    <row r="50" spans="1:40" s="52" customFormat="1" ht="15.95" customHeight="1">
      <c r="A50" s="100">
        <v>11</v>
      </c>
      <c r="B50" s="102" t="s">
        <v>50</v>
      </c>
      <c r="C50" s="102" t="s">
        <v>17</v>
      </c>
      <c r="D50" s="102" t="s">
        <v>18</v>
      </c>
      <c r="E50" s="102" t="s">
        <v>19</v>
      </c>
      <c r="F50" s="102" t="s">
        <v>381</v>
      </c>
      <c r="G50" s="102">
        <v>0</v>
      </c>
      <c r="H50" s="102">
        <v>1</v>
      </c>
      <c r="I50" s="102">
        <v>2</v>
      </c>
      <c r="J50" s="102">
        <v>16</v>
      </c>
      <c r="K50" s="102">
        <v>0</v>
      </c>
      <c r="L50" s="102">
        <v>0</v>
      </c>
      <c r="M50" s="102">
        <v>3</v>
      </c>
      <c r="N50" s="102">
        <v>6</v>
      </c>
      <c r="O50" s="101">
        <f t="shared" si="3"/>
        <v>109</v>
      </c>
      <c r="P50" s="103">
        <f t="shared" si="4"/>
        <v>0.38928571428571429</v>
      </c>
      <c r="Q50" s="101">
        <f t="shared" si="5"/>
        <v>28</v>
      </c>
      <c r="R50" s="82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74"/>
    </row>
    <row r="51" spans="1:40" s="52" customFormat="1" ht="15.95" customHeight="1">
      <c r="A51" s="100">
        <v>12</v>
      </c>
      <c r="B51" s="101" t="s">
        <v>387</v>
      </c>
      <c r="C51" s="101" t="s">
        <v>17</v>
      </c>
      <c r="D51" s="101" t="s">
        <v>18</v>
      </c>
      <c r="E51" s="101" t="s">
        <v>19</v>
      </c>
      <c r="F51" s="101"/>
      <c r="G51" s="101">
        <v>0</v>
      </c>
      <c r="H51" s="101">
        <v>1</v>
      </c>
      <c r="I51" s="101">
        <v>2</v>
      </c>
      <c r="J51" s="101">
        <v>14</v>
      </c>
      <c r="K51" s="101">
        <v>0</v>
      </c>
      <c r="L51" s="101">
        <v>2</v>
      </c>
      <c r="M51" s="101">
        <v>3</v>
      </c>
      <c r="N51" s="101">
        <v>6</v>
      </c>
      <c r="O51" s="101">
        <f t="shared" si="3"/>
        <v>103</v>
      </c>
      <c r="P51" s="103">
        <f t="shared" si="4"/>
        <v>0.36785714285714288</v>
      </c>
      <c r="Q51" s="101">
        <f t="shared" si="5"/>
        <v>28</v>
      </c>
      <c r="R51" s="82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74"/>
    </row>
    <row r="52" spans="1:40" s="52" customFormat="1" ht="15.95" customHeight="1">
      <c r="A52" s="100">
        <v>13</v>
      </c>
      <c r="B52" s="101" t="s">
        <v>416</v>
      </c>
      <c r="C52" s="101" t="s">
        <v>17</v>
      </c>
      <c r="D52" s="101" t="s">
        <v>18</v>
      </c>
      <c r="E52" s="101" t="s">
        <v>19</v>
      </c>
      <c r="F52" s="102"/>
      <c r="G52" s="101">
        <v>0</v>
      </c>
      <c r="H52" s="101">
        <v>0</v>
      </c>
      <c r="I52" s="101">
        <v>1</v>
      </c>
      <c r="J52" s="101">
        <v>11</v>
      </c>
      <c r="K52" s="101">
        <v>2</v>
      </c>
      <c r="L52" s="101">
        <v>3</v>
      </c>
      <c r="M52" s="101">
        <v>2</v>
      </c>
      <c r="N52" s="101">
        <v>9</v>
      </c>
      <c r="O52" s="101">
        <f t="shared" si="3"/>
        <v>79</v>
      </c>
      <c r="P52" s="103">
        <f t="shared" si="4"/>
        <v>0.28214285714285714</v>
      </c>
      <c r="Q52" s="101">
        <f t="shared" si="5"/>
        <v>28</v>
      </c>
      <c r="R52" s="82"/>
      <c r="S52" s="79"/>
      <c r="T52" s="79"/>
      <c r="U52" s="79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74"/>
    </row>
    <row r="53" spans="1:40" s="51" customFormat="1" ht="15.95" customHeight="1" thickBot="1">
      <c r="A53" s="96">
        <v>14</v>
      </c>
      <c r="B53" s="98" t="s">
        <v>42</v>
      </c>
      <c r="C53" s="98" t="s">
        <v>17</v>
      </c>
      <c r="D53" s="98" t="s">
        <v>18</v>
      </c>
      <c r="E53" s="98" t="s">
        <v>19</v>
      </c>
      <c r="F53" s="98" t="s">
        <v>362</v>
      </c>
      <c r="G53" s="97">
        <v>0</v>
      </c>
      <c r="H53" s="97">
        <v>1</v>
      </c>
      <c r="I53" s="97">
        <v>0</v>
      </c>
      <c r="J53" s="97">
        <v>8</v>
      </c>
      <c r="K53" s="97">
        <v>0</v>
      </c>
      <c r="L53" s="97">
        <v>1</v>
      </c>
      <c r="M53" s="97">
        <v>5</v>
      </c>
      <c r="N53" s="97">
        <v>13</v>
      </c>
      <c r="O53" s="97">
        <f t="shared" si="3"/>
        <v>57</v>
      </c>
      <c r="P53" s="99">
        <f t="shared" si="4"/>
        <v>0.20357142857142857</v>
      </c>
      <c r="Q53" s="97">
        <f t="shared" si="5"/>
        <v>28</v>
      </c>
      <c r="R53" s="78"/>
      <c r="S53" s="81"/>
      <c r="T53" s="81"/>
      <c r="U53" s="81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5"/>
    </row>
    <row r="54" spans="1:40" s="51" customFormat="1" ht="15.95" customHeight="1">
      <c r="A54" s="64">
        <v>1</v>
      </c>
      <c r="B54" s="65" t="s">
        <v>442</v>
      </c>
      <c r="C54" s="65" t="s">
        <v>17</v>
      </c>
      <c r="D54" s="65" t="s">
        <v>18</v>
      </c>
      <c r="E54" s="65" t="s">
        <v>40</v>
      </c>
      <c r="F54" s="65" t="s">
        <v>379</v>
      </c>
      <c r="G54" s="65">
        <v>0</v>
      </c>
      <c r="H54" s="65">
        <v>0</v>
      </c>
      <c r="I54" s="65">
        <v>3</v>
      </c>
      <c r="J54" s="65">
        <v>13</v>
      </c>
      <c r="K54" s="65">
        <v>0</v>
      </c>
      <c r="L54" s="65">
        <v>1</v>
      </c>
      <c r="M54" s="65">
        <v>5</v>
      </c>
      <c r="N54" s="65">
        <v>6</v>
      </c>
      <c r="O54" s="65">
        <f t="shared" si="3"/>
        <v>96</v>
      </c>
      <c r="P54" s="68">
        <f t="shared" si="4"/>
        <v>0.34285714285714286</v>
      </c>
      <c r="Q54" s="65">
        <f t="shared" si="5"/>
        <v>28</v>
      </c>
      <c r="R54" s="82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5"/>
    </row>
    <row r="55" spans="1:40" s="51" customFormat="1" ht="15.95" customHeight="1">
      <c r="A55" s="56">
        <v>2</v>
      </c>
      <c r="B55" s="57" t="s">
        <v>395</v>
      </c>
      <c r="C55" s="57" t="s">
        <v>17</v>
      </c>
      <c r="D55" s="58" t="s">
        <v>18</v>
      </c>
      <c r="E55" s="57" t="s">
        <v>40</v>
      </c>
      <c r="F55" s="58" t="s">
        <v>394</v>
      </c>
      <c r="G55" s="57">
        <v>0</v>
      </c>
      <c r="H55" s="57">
        <v>2</v>
      </c>
      <c r="I55" s="57">
        <v>3</v>
      </c>
      <c r="J55" s="57">
        <v>8</v>
      </c>
      <c r="K55" s="57">
        <v>1</v>
      </c>
      <c r="L55" s="57">
        <v>1</v>
      </c>
      <c r="M55" s="57">
        <v>2</v>
      </c>
      <c r="N55" s="57">
        <v>11</v>
      </c>
      <c r="O55" s="57">
        <f t="shared" si="3"/>
        <v>92</v>
      </c>
      <c r="P55" s="59">
        <f t="shared" si="4"/>
        <v>0.32857142857142857</v>
      </c>
      <c r="Q55" s="57">
        <f t="shared" si="5"/>
        <v>28</v>
      </c>
      <c r="R55" s="78"/>
      <c r="S55" s="81"/>
      <c r="T55" s="81"/>
      <c r="U55" s="81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5"/>
    </row>
    <row r="56" spans="1:40" s="52" customFormat="1" ht="15.95" customHeight="1" thickBot="1">
      <c r="A56" s="60">
        <v>3</v>
      </c>
      <c r="B56" s="61" t="s">
        <v>432</v>
      </c>
      <c r="C56" s="61" t="s">
        <v>17</v>
      </c>
      <c r="D56" s="61" t="s">
        <v>18</v>
      </c>
      <c r="E56" s="62" t="s">
        <v>40</v>
      </c>
      <c r="F56" s="61" t="s">
        <v>431</v>
      </c>
      <c r="G56" s="62">
        <v>0</v>
      </c>
      <c r="H56" s="62">
        <v>1</v>
      </c>
      <c r="I56" s="62">
        <v>2</v>
      </c>
      <c r="J56" s="62">
        <v>7</v>
      </c>
      <c r="K56" s="62">
        <v>0</v>
      </c>
      <c r="L56" s="62">
        <v>3</v>
      </c>
      <c r="M56" s="62">
        <v>6</v>
      </c>
      <c r="N56" s="62">
        <v>9</v>
      </c>
      <c r="O56" s="62">
        <f t="shared" si="3"/>
        <v>73</v>
      </c>
      <c r="P56" s="63">
        <f t="shared" si="4"/>
        <v>0.26071428571428573</v>
      </c>
      <c r="Q56" s="62">
        <f t="shared" si="5"/>
        <v>28</v>
      </c>
      <c r="R56" s="78"/>
      <c r="S56" s="79"/>
      <c r="T56" s="79"/>
      <c r="U56" s="79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74"/>
    </row>
    <row r="57" spans="1:40" s="52" customFormat="1" ht="15.95" customHeight="1">
      <c r="A57" s="92">
        <v>1</v>
      </c>
      <c r="B57" s="94" t="s">
        <v>409</v>
      </c>
      <c r="C57" s="94" t="s">
        <v>17</v>
      </c>
      <c r="D57" s="94" t="s">
        <v>24</v>
      </c>
      <c r="E57" s="93" t="s">
        <v>25</v>
      </c>
      <c r="F57" s="94" t="s">
        <v>377</v>
      </c>
      <c r="G57" s="94">
        <v>3</v>
      </c>
      <c r="H57" s="94">
        <v>6</v>
      </c>
      <c r="I57" s="94">
        <v>10</v>
      </c>
      <c r="J57" s="94">
        <v>6</v>
      </c>
      <c r="K57" s="94">
        <v>0</v>
      </c>
      <c r="L57" s="94">
        <v>1</v>
      </c>
      <c r="M57" s="94">
        <v>0</v>
      </c>
      <c r="N57" s="94">
        <v>2</v>
      </c>
      <c r="O57" s="94">
        <f t="shared" si="3"/>
        <v>205</v>
      </c>
      <c r="P57" s="95">
        <f t="shared" si="4"/>
        <v>0.7321428571428571</v>
      </c>
      <c r="Q57" s="94">
        <f t="shared" si="5"/>
        <v>28</v>
      </c>
      <c r="R57" s="82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74"/>
    </row>
    <row r="58" spans="1:40" s="52" customFormat="1" ht="15.95" customHeight="1">
      <c r="A58" s="100">
        <v>2</v>
      </c>
      <c r="B58" s="102" t="s">
        <v>378</v>
      </c>
      <c r="C58" s="102" t="s">
        <v>17</v>
      </c>
      <c r="D58" s="102" t="s">
        <v>24</v>
      </c>
      <c r="E58" s="102" t="s">
        <v>25</v>
      </c>
      <c r="F58" s="101" t="s">
        <v>379</v>
      </c>
      <c r="G58" s="102">
        <v>0</v>
      </c>
      <c r="H58" s="102">
        <v>1</v>
      </c>
      <c r="I58" s="102">
        <v>10</v>
      </c>
      <c r="J58" s="102">
        <v>11</v>
      </c>
      <c r="K58" s="102">
        <v>0</v>
      </c>
      <c r="L58" s="102">
        <v>1</v>
      </c>
      <c r="M58" s="102">
        <v>2</v>
      </c>
      <c r="N58" s="102">
        <v>3</v>
      </c>
      <c r="O58" s="101">
        <f t="shared" si="3"/>
        <v>149</v>
      </c>
      <c r="P58" s="103">
        <f t="shared" si="4"/>
        <v>0.53214285714285714</v>
      </c>
      <c r="Q58" s="101">
        <f t="shared" si="5"/>
        <v>28</v>
      </c>
      <c r="R58" s="78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74"/>
    </row>
    <row r="59" spans="1:40" s="52" customFormat="1" ht="15.95" customHeight="1">
      <c r="A59" s="100">
        <v>3</v>
      </c>
      <c r="B59" s="102" t="s">
        <v>466</v>
      </c>
      <c r="C59" s="102" t="s">
        <v>17</v>
      </c>
      <c r="D59" s="102" t="s">
        <v>24</v>
      </c>
      <c r="E59" s="102" t="s">
        <v>25</v>
      </c>
      <c r="F59" s="102" t="s">
        <v>362</v>
      </c>
      <c r="G59" s="102">
        <v>0</v>
      </c>
      <c r="H59" s="102">
        <v>5</v>
      </c>
      <c r="I59" s="102">
        <v>5</v>
      </c>
      <c r="J59" s="102">
        <v>9</v>
      </c>
      <c r="K59" s="102">
        <v>0</v>
      </c>
      <c r="L59" s="102">
        <v>1</v>
      </c>
      <c r="M59" s="102">
        <v>5</v>
      </c>
      <c r="N59" s="102">
        <v>3</v>
      </c>
      <c r="O59" s="101">
        <f t="shared" si="3"/>
        <v>142</v>
      </c>
      <c r="P59" s="103">
        <f t="shared" si="4"/>
        <v>0.50714285714285712</v>
      </c>
      <c r="Q59" s="101">
        <f t="shared" si="5"/>
        <v>28</v>
      </c>
      <c r="R59" s="78"/>
      <c r="S59" s="79"/>
      <c r="T59" s="79"/>
      <c r="U59" s="79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74"/>
    </row>
    <row r="60" spans="1:40" s="52" customFormat="1" ht="15.95" customHeight="1" thickBot="1">
      <c r="A60" s="96">
        <v>4</v>
      </c>
      <c r="B60" s="97" t="s">
        <v>415</v>
      </c>
      <c r="C60" s="97" t="s">
        <v>17</v>
      </c>
      <c r="D60" s="97" t="s">
        <v>24</v>
      </c>
      <c r="E60" s="98" t="s">
        <v>25</v>
      </c>
      <c r="F60" s="98"/>
      <c r="G60" s="98">
        <v>0</v>
      </c>
      <c r="H60" s="98">
        <v>0</v>
      </c>
      <c r="I60" s="98">
        <v>2</v>
      </c>
      <c r="J60" s="98">
        <v>12</v>
      </c>
      <c r="K60" s="98">
        <v>0</v>
      </c>
      <c r="L60" s="98">
        <v>1</v>
      </c>
      <c r="M60" s="98">
        <v>4</v>
      </c>
      <c r="N60" s="98">
        <v>9</v>
      </c>
      <c r="O60" s="97">
        <f t="shared" si="3"/>
        <v>82</v>
      </c>
      <c r="P60" s="99">
        <f t="shared" si="4"/>
        <v>0.29285714285714287</v>
      </c>
      <c r="Q60" s="97">
        <f t="shared" si="5"/>
        <v>28</v>
      </c>
      <c r="R60" s="78"/>
      <c r="S60" s="79"/>
      <c r="T60" s="79"/>
      <c r="U60" s="79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74"/>
    </row>
    <row r="61" spans="1:40" s="52" customFormat="1" ht="15.95" customHeight="1" thickBot="1">
      <c r="A61" s="69">
        <v>1</v>
      </c>
      <c r="B61" s="71" t="s">
        <v>275</v>
      </c>
      <c r="C61" s="71" t="s">
        <v>17</v>
      </c>
      <c r="D61" s="71" t="s">
        <v>87</v>
      </c>
      <c r="E61" s="71" t="s">
        <v>19</v>
      </c>
      <c r="F61" s="71" t="s">
        <v>375</v>
      </c>
      <c r="G61" s="70">
        <v>1</v>
      </c>
      <c r="H61" s="70">
        <v>2</v>
      </c>
      <c r="I61" s="70">
        <v>3</v>
      </c>
      <c r="J61" s="70">
        <v>18</v>
      </c>
      <c r="K61" s="70">
        <v>0</v>
      </c>
      <c r="L61" s="70">
        <v>0</v>
      </c>
      <c r="M61" s="70">
        <v>3</v>
      </c>
      <c r="N61" s="70">
        <v>1</v>
      </c>
      <c r="O61" s="70">
        <f t="shared" si="3"/>
        <v>148</v>
      </c>
      <c r="P61" s="72">
        <f t="shared" si="4"/>
        <v>0.52857142857142858</v>
      </c>
      <c r="Q61" s="70">
        <f t="shared" si="5"/>
        <v>28</v>
      </c>
      <c r="R61" s="78"/>
      <c r="S61" s="79"/>
      <c r="T61" s="79"/>
      <c r="U61" s="79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74"/>
    </row>
    <row r="62" spans="1:40" s="52" customFormat="1" ht="15.95" customHeight="1">
      <c r="A62" s="104">
        <v>1</v>
      </c>
      <c r="B62" s="105" t="s">
        <v>393</v>
      </c>
      <c r="C62" s="105" t="s">
        <v>17</v>
      </c>
      <c r="D62" s="105" t="s">
        <v>87</v>
      </c>
      <c r="E62" s="105" t="s">
        <v>40</v>
      </c>
      <c r="F62" s="105" t="s">
        <v>394</v>
      </c>
      <c r="G62" s="106">
        <v>0</v>
      </c>
      <c r="H62" s="106">
        <v>0</v>
      </c>
      <c r="I62" s="106">
        <v>4</v>
      </c>
      <c r="J62" s="106">
        <v>7</v>
      </c>
      <c r="K62" s="106">
        <v>3</v>
      </c>
      <c r="L62" s="106">
        <v>4</v>
      </c>
      <c r="M62" s="106">
        <v>4</v>
      </c>
      <c r="N62" s="106">
        <v>6</v>
      </c>
      <c r="O62" s="105">
        <f t="shared" si="3"/>
        <v>91</v>
      </c>
      <c r="P62" s="107">
        <f t="shared" si="4"/>
        <v>0.32500000000000001</v>
      </c>
      <c r="Q62" s="105">
        <f t="shared" si="5"/>
        <v>28</v>
      </c>
      <c r="R62" s="78"/>
      <c r="S62" s="79"/>
      <c r="T62" s="79"/>
      <c r="U62" s="79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74"/>
    </row>
    <row r="63" spans="1:40" s="52" customFormat="1" ht="15.95" customHeight="1">
      <c r="A63" s="100">
        <v>2</v>
      </c>
      <c r="B63" s="102" t="s">
        <v>447</v>
      </c>
      <c r="C63" s="101" t="s">
        <v>17</v>
      </c>
      <c r="D63" s="102" t="s">
        <v>87</v>
      </c>
      <c r="E63" s="102" t="s">
        <v>40</v>
      </c>
      <c r="F63" s="102" t="s">
        <v>362</v>
      </c>
      <c r="G63" s="102">
        <v>0</v>
      </c>
      <c r="H63" s="102">
        <v>0</v>
      </c>
      <c r="I63" s="102">
        <v>2</v>
      </c>
      <c r="J63" s="102">
        <v>12</v>
      </c>
      <c r="K63" s="102">
        <v>0</v>
      </c>
      <c r="L63" s="102">
        <v>0</v>
      </c>
      <c r="M63" s="102">
        <v>5</v>
      </c>
      <c r="N63" s="102">
        <v>9</v>
      </c>
      <c r="O63" s="101">
        <f t="shared" si="3"/>
        <v>81</v>
      </c>
      <c r="P63" s="103">
        <f t="shared" si="4"/>
        <v>0.28928571428571431</v>
      </c>
      <c r="Q63" s="101">
        <f t="shared" si="5"/>
        <v>28</v>
      </c>
      <c r="R63" s="78"/>
      <c r="S63" s="79"/>
      <c r="T63" s="79"/>
      <c r="U63" s="79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74"/>
    </row>
    <row r="64" spans="1:40" s="52" customFormat="1" ht="16.5" customHeight="1" thickBot="1">
      <c r="A64" s="96">
        <v>3</v>
      </c>
      <c r="B64" s="98" t="s">
        <v>434</v>
      </c>
      <c r="C64" s="98" t="s">
        <v>17</v>
      </c>
      <c r="D64" s="98" t="s">
        <v>87</v>
      </c>
      <c r="E64" s="98" t="s">
        <v>40</v>
      </c>
      <c r="F64" s="98" t="s">
        <v>362</v>
      </c>
      <c r="G64" s="98">
        <v>0</v>
      </c>
      <c r="H64" s="98">
        <v>0</v>
      </c>
      <c r="I64" s="98">
        <v>1</v>
      </c>
      <c r="J64" s="98">
        <v>7</v>
      </c>
      <c r="K64" s="98">
        <v>0</v>
      </c>
      <c r="L64" s="98">
        <v>1</v>
      </c>
      <c r="M64" s="98">
        <v>7</v>
      </c>
      <c r="N64" s="98">
        <v>12</v>
      </c>
      <c r="O64" s="97">
        <f t="shared" si="3"/>
        <v>52</v>
      </c>
      <c r="P64" s="99">
        <f t="shared" si="4"/>
        <v>0.18571428571428572</v>
      </c>
      <c r="Q64" s="97">
        <f t="shared" si="5"/>
        <v>28</v>
      </c>
      <c r="R64" s="78"/>
      <c r="S64" s="79"/>
      <c r="T64" s="79"/>
      <c r="U64" s="79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74"/>
    </row>
    <row r="65" spans="1:40" s="52" customFormat="1" ht="15.95" customHeight="1">
      <c r="A65" s="84">
        <v>1</v>
      </c>
      <c r="B65" s="85" t="s">
        <v>456</v>
      </c>
      <c r="C65" s="85" t="s">
        <v>17</v>
      </c>
      <c r="D65" s="86" t="s">
        <v>367</v>
      </c>
      <c r="E65" s="86" t="s">
        <v>25</v>
      </c>
      <c r="F65" s="86" t="s">
        <v>431</v>
      </c>
      <c r="G65" s="85">
        <v>1</v>
      </c>
      <c r="H65" s="85">
        <v>1</v>
      </c>
      <c r="I65" s="85">
        <v>8</v>
      </c>
      <c r="J65" s="85">
        <v>12</v>
      </c>
      <c r="K65" s="85">
        <v>0</v>
      </c>
      <c r="L65" s="85">
        <v>0</v>
      </c>
      <c r="M65" s="85">
        <v>3</v>
      </c>
      <c r="N65" s="85">
        <v>3</v>
      </c>
      <c r="O65" s="85">
        <f t="shared" ref="O65:O96" si="6">G65*11+H65*10+I65*8+J65*5+K65*4+L65*2+M65*1</f>
        <v>148</v>
      </c>
      <c r="P65" s="87">
        <f t="shared" ref="P65:P96" si="7">O65/280</f>
        <v>0.52857142857142858</v>
      </c>
      <c r="Q65" s="85">
        <f t="shared" ref="Q65:Q96" si="8">SUM(G65:N65)</f>
        <v>28</v>
      </c>
      <c r="R65" s="78"/>
      <c r="S65" s="79"/>
      <c r="T65" s="79"/>
      <c r="U65" s="79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74"/>
    </row>
    <row r="66" spans="1:40" s="52" customFormat="1" ht="15.95" customHeight="1" thickBot="1">
      <c r="A66" s="60">
        <v>2</v>
      </c>
      <c r="B66" s="62" t="s">
        <v>400</v>
      </c>
      <c r="C66" s="62" t="s">
        <v>17</v>
      </c>
      <c r="D66" s="62" t="s">
        <v>367</v>
      </c>
      <c r="E66" s="61" t="s">
        <v>25</v>
      </c>
      <c r="F66" s="61" t="s">
        <v>362</v>
      </c>
      <c r="G66" s="61">
        <v>1</v>
      </c>
      <c r="H66" s="61">
        <v>1</v>
      </c>
      <c r="I66" s="61">
        <v>6</v>
      </c>
      <c r="J66" s="61">
        <v>6</v>
      </c>
      <c r="K66" s="61">
        <v>0</v>
      </c>
      <c r="L66" s="61">
        <v>3</v>
      </c>
      <c r="M66" s="61">
        <v>9</v>
      </c>
      <c r="N66" s="61">
        <v>2</v>
      </c>
      <c r="O66" s="62">
        <f t="shared" si="6"/>
        <v>114</v>
      </c>
      <c r="P66" s="63">
        <f t="shared" si="7"/>
        <v>0.40714285714285714</v>
      </c>
      <c r="Q66" s="62">
        <f t="shared" si="8"/>
        <v>28</v>
      </c>
      <c r="R66" s="78"/>
      <c r="S66" s="79"/>
      <c r="T66" s="79"/>
      <c r="U66" s="79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74"/>
    </row>
    <row r="67" spans="1:40" s="52" customFormat="1" ht="15.95" customHeight="1" thickBot="1">
      <c r="A67" s="88">
        <v>1</v>
      </c>
      <c r="B67" s="89" t="s">
        <v>189</v>
      </c>
      <c r="C67" s="89" t="s">
        <v>17</v>
      </c>
      <c r="D67" s="90" t="s">
        <v>367</v>
      </c>
      <c r="E67" s="89" t="s">
        <v>35</v>
      </c>
      <c r="F67" s="90" t="s">
        <v>362</v>
      </c>
      <c r="G67" s="89">
        <v>1</v>
      </c>
      <c r="H67" s="89">
        <v>0</v>
      </c>
      <c r="I67" s="89">
        <v>5</v>
      </c>
      <c r="J67" s="89">
        <v>11</v>
      </c>
      <c r="K67" s="89">
        <v>0</v>
      </c>
      <c r="L67" s="89">
        <v>5</v>
      </c>
      <c r="M67" s="89">
        <v>5</v>
      </c>
      <c r="N67" s="89">
        <v>1</v>
      </c>
      <c r="O67" s="89">
        <f t="shared" si="6"/>
        <v>121</v>
      </c>
      <c r="P67" s="91">
        <f t="shared" si="7"/>
        <v>0.43214285714285716</v>
      </c>
      <c r="Q67" s="89">
        <f t="shared" si="8"/>
        <v>28</v>
      </c>
      <c r="R67" s="78"/>
      <c r="S67" s="79"/>
      <c r="T67" s="79"/>
      <c r="U67" s="79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74"/>
    </row>
    <row r="68" spans="1:40" s="52" customFormat="1" ht="15.95" customHeight="1">
      <c r="A68" s="84">
        <v>1</v>
      </c>
      <c r="B68" s="85" t="s">
        <v>408</v>
      </c>
      <c r="C68" s="85" t="s">
        <v>17</v>
      </c>
      <c r="D68" s="86" t="s">
        <v>65</v>
      </c>
      <c r="E68" s="86" t="s">
        <v>25</v>
      </c>
      <c r="F68" s="85" t="s">
        <v>377</v>
      </c>
      <c r="G68" s="85">
        <v>0</v>
      </c>
      <c r="H68" s="85">
        <v>2</v>
      </c>
      <c r="I68" s="85">
        <v>5</v>
      </c>
      <c r="J68" s="85">
        <v>14</v>
      </c>
      <c r="K68" s="85">
        <v>0</v>
      </c>
      <c r="L68" s="85">
        <v>0</v>
      </c>
      <c r="M68" s="85">
        <v>5</v>
      </c>
      <c r="N68" s="85">
        <v>2</v>
      </c>
      <c r="O68" s="85">
        <f t="shared" si="6"/>
        <v>135</v>
      </c>
      <c r="P68" s="87">
        <f t="shared" si="7"/>
        <v>0.48214285714285715</v>
      </c>
      <c r="Q68" s="85">
        <f t="shared" si="8"/>
        <v>28</v>
      </c>
      <c r="R68" s="82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74"/>
    </row>
    <row r="69" spans="1:40" s="52" customFormat="1" ht="15.95" customHeight="1">
      <c r="A69" s="56">
        <v>2</v>
      </c>
      <c r="B69" s="58" t="s">
        <v>368</v>
      </c>
      <c r="C69" s="58" t="s">
        <v>17</v>
      </c>
      <c r="D69" s="58" t="s">
        <v>65</v>
      </c>
      <c r="E69" s="58" t="s">
        <v>25</v>
      </c>
      <c r="F69" s="58" t="s">
        <v>362</v>
      </c>
      <c r="G69" s="57">
        <v>0</v>
      </c>
      <c r="H69" s="57">
        <v>0</v>
      </c>
      <c r="I69" s="57">
        <v>4</v>
      </c>
      <c r="J69" s="57">
        <v>13</v>
      </c>
      <c r="K69" s="57">
        <v>0</v>
      </c>
      <c r="L69" s="57">
        <v>3</v>
      </c>
      <c r="M69" s="57">
        <v>4</v>
      </c>
      <c r="N69" s="57">
        <v>4</v>
      </c>
      <c r="O69" s="57">
        <f t="shared" si="6"/>
        <v>107</v>
      </c>
      <c r="P69" s="59">
        <f t="shared" si="7"/>
        <v>0.38214285714285712</v>
      </c>
      <c r="Q69" s="57">
        <f t="shared" si="8"/>
        <v>28</v>
      </c>
      <c r="R69" s="78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74"/>
    </row>
    <row r="70" spans="1:40" s="52" customFormat="1" ht="15.95" customHeight="1">
      <c r="A70" s="56">
        <v>3</v>
      </c>
      <c r="B70" s="58" t="s">
        <v>445</v>
      </c>
      <c r="C70" s="58" t="s">
        <v>17</v>
      </c>
      <c r="D70" s="58" t="s">
        <v>65</v>
      </c>
      <c r="E70" s="58" t="s">
        <v>25</v>
      </c>
      <c r="F70" s="58"/>
      <c r="G70" s="58">
        <v>0</v>
      </c>
      <c r="H70" s="58">
        <v>0</v>
      </c>
      <c r="I70" s="58">
        <v>3</v>
      </c>
      <c r="J70" s="58">
        <v>15</v>
      </c>
      <c r="K70" s="58">
        <v>0</v>
      </c>
      <c r="L70" s="58">
        <v>1</v>
      </c>
      <c r="M70" s="58">
        <v>4</v>
      </c>
      <c r="N70" s="58">
        <v>5</v>
      </c>
      <c r="O70" s="57">
        <f t="shared" si="6"/>
        <v>105</v>
      </c>
      <c r="P70" s="59">
        <f t="shared" si="7"/>
        <v>0.375</v>
      </c>
      <c r="Q70" s="57">
        <f t="shared" si="8"/>
        <v>28</v>
      </c>
      <c r="R70" s="78"/>
      <c r="S70" s="79"/>
      <c r="T70" s="79"/>
      <c r="U70" s="79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74"/>
    </row>
    <row r="71" spans="1:40" s="52" customFormat="1" ht="15.95" customHeight="1" thickBot="1">
      <c r="A71" s="60">
        <v>4</v>
      </c>
      <c r="B71" s="61" t="s">
        <v>391</v>
      </c>
      <c r="C71" s="61" t="s">
        <v>17</v>
      </c>
      <c r="D71" s="61" t="s">
        <v>65</v>
      </c>
      <c r="E71" s="61" t="s">
        <v>25</v>
      </c>
      <c r="F71" s="61" t="s">
        <v>362</v>
      </c>
      <c r="G71" s="62">
        <v>0</v>
      </c>
      <c r="H71" s="62">
        <v>0</v>
      </c>
      <c r="I71" s="62">
        <v>1</v>
      </c>
      <c r="J71" s="62">
        <v>14</v>
      </c>
      <c r="K71" s="62">
        <v>0</v>
      </c>
      <c r="L71" s="62">
        <v>1</v>
      </c>
      <c r="M71" s="62">
        <v>4</v>
      </c>
      <c r="N71" s="62">
        <v>8</v>
      </c>
      <c r="O71" s="62">
        <f t="shared" si="6"/>
        <v>84</v>
      </c>
      <c r="P71" s="63">
        <f t="shared" si="7"/>
        <v>0.3</v>
      </c>
      <c r="Q71" s="62">
        <f t="shared" si="8"/>
        <v>28</v>
      </c>
      <c r="R71" s="78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74"/>
    </row>
    <row r="72" spans="1:40" s="51" customFormat="1" ht="15.95" customHeight="1">
      <c r="A72" s="92">
        <v>1</v>
      </c>
      <c r="B72" s="94" t="s">
        <v>430</v>
      </c>
      <c r="C72" s="94" t="s">
        <v>17</v>
      </c>
      <c r="D72" s="94" t="s">
        <v>43</v>
      </c>
      <c r="E72" s="94" t="s">
        <v>19</v>
      </c>
      <c r="F72" s="94" t="s">
        <v>431</v>
      </c>
      <c r="G72" s="94">
        <v>1</v>
      </c>
      <c r="H72" s="94">
        <v>2</v>
      </c>
      <c r="I72" s="94">
        <v>11</v>
      </c>
      <c r="J72" s="94">
        <v>11</v>
      </c>
      <c r="K72" s="94">
        <v>0</v>
      </c>
      <c r="L72" s="94">
        <v>0</v>
      </c>
      <c r="M72" s="94">
        <v>3</v>
      </c>
      <c r="N72" s="94">
        <v>0</v>
      </c>
      <c r="O72" s="94">
        <f t="shared" si="6"/>
        <v>177</v>
      </c>
      <c r="P72" s="95">
        <f t="shared" si="7"/>
        <v>0.63214285714285712</v>
      </c>
      <c r="Q72" s="94">
        <f t="shared" si="8"/>
        <v>28</v>
      </c>
      <c r="R72" s="78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5"/>
    </row>
    <row r="73" spans="1:40" s="51" customFormat="1" ht="15.95" customHeight="1">
      <c r="A73" s="100">
        <v>2</v>
      </c>
      <c r="B73" s="101" t="s">
        <v>376</v>
      </c>
      <c r="C73" s="101" t="s">
        <v>17</v>
      </c>
      <c r="D73" s="102" t="s">
        <v>43</v>
      </c>
      <c r="E73" s="101" t="s">
        <v>19</v>
      </c>
      <c r="F73" s="101"/>
      <c r="G73" s="101">
        <v>1</v>
      </c>
      <c r="H73" s="101">
        <v>2</v>
      </c>
      <c r="I73" s="101">
        <v>4</v>
      </c>
      <c r="J73" s="101">
        <v>15</v>
      </c>
      <c r="K73" s="101">
        <v>0</v>
      </c>
      <c r="L73" s="101">
        <v>1</v>
      </c>
      <c r="M73" s="101">
        <v>2</v>
      </c>
      <c r="N73" s="101">
        <v>3</v>
      </c>
      <c r="O73" s="101">
        <f t="shared" si="6"/>
        <v>142</v>
      </c>
      <c r="P73" s="103">
        <f t="shared" si="7"/>
        <v>0.50714285714285712</v>
      </c>
      <c r="Q73" s="101">
        <f t="shared" si="8"/>
        <v>28</v>
      </c>
      <c r="R73" s="78"/>
      <c r="S73" s="81"/>
      <c r="T73" s="81"/>
      <c r="U73" s="81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5"/>
    </row>
    <row r="74" spans="1:40" s="52" customFormat="1" ht="15.95" customHeight="1">
      <c r="A74" s="100">
        <v>3</v>
      </c>
      <c r="B74" s="101" t="s">
        <v>338</v>
      </c>
      <c r="C74" s="101" t="s">
        <v>17</v>
      </c>
      <c r="D74" s="102" t="s">
        <v>43</v>
      </c>
      <c r="E74" s="102" t="s">
        <v>19</v>
      </c>
      <c r="F74" s="101" t="s">
        <v>380</v>
      </c>
      <c r="G74" s="102">
        <v>0</v>
      </c>
      <c r="H74" s="102">
        <v>2</v>
      </c>
      <c r="I74" s="102">
        <v>5</v>
      </c>
      <c r="J74" s="102">
        <v>14</v>
      </c>
      <c r="K74" s="102">
        <v>0</v>
      </c>
      <c r="L74" s="102">
        <v>3</v>
      </c>
      <c r="M74" s="102">
        <v>2</v>
      </c>
      <c r="N74" s="102">
        <v>2</v>
      </c>
      <c r="O74" s="101">
        <f t="shared" si="6"/>
        <v>138</v>
      </c>
      <c r="P74" s="103">
        <f t="shared" si="7"/>
        <v>0.49285714285714288</v>
      </c>
      <c r="Q74" s="101">
        <f t="shared" si="8"/>
        <v>28</v>
      </c>
      <c r="R74" s="78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74"/>
    </row>
    <row r="75" spans="1:40" s="52" customFormat="1" ht="15.95" customHeight="1">
      <c r="A75" s="100">
        <v>4</v>
      </c>
      <c r="B75" s="101" t="s">
        <v>221</v>
      </c>
      <c r="C75" s="101" t="s">
        <v>17</v>
      </c>
      <c r="D75" s="101" t="s">
        <v>43</v>
      </c>
      <c r="E75" s="101" t="s">
        <v>19</v>
      </c>
      <c r="F75" s="102" t="s">
        <v>373</v>
      </c>
      <c r="G75" s="101">
        <v>0</v>
      </c>
      <c r="H75" s="101">
        <v>1</v>
      </c>
      <c r="I75" s="101">
        <v>3</v>
      </c>
      <c r="J75" s="101">
        <v>19</v>
      </c>
      <c r="K75" s="101">
        <v>0</v>
      </c>
      <c r="L75" s="101">
        <v>1</v>
      </c>
      <c r="M75" s="101">
        <v>4</v>
      </c>
      <c r="N75" s="101">
        <v>0</v>
      </c>
      <c r="O75" s="101">
        <f t="shared" si="6"/>
        <v>135</v>
      </c>
      <c r="P75" s="103">
        <f t="shared" si="7"/>
        <v>0.48214285714285715</v>
      </c>
      <c r="Q75" s="101">
        <f t="shared" si="8"/>
        <v>28</v>
      </c>
      <c r="R75" s="78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74"/>
    </row>
    <row r="76" spans="1:40" s="51" customFormat="1" ht="15.95" customHeight="1">
      <c r="A76" s="100">
        <v>5</v>
      </c>
      <c r="B76" s="102" t="s">
        <v>365</v>
      </c>
      <c r="C76" s="102" t="s">
        <v>17</v>
      </c>
      <c r="D76" s="102" t="s">
        <v>43</v>
      </c>
      <c r="E76" s="102" t="s">
        <v>19</v>
      </c>
      <c r="F76" s="102"/>
      <c r="G76" s="101">
        <v>1</v>
      </c>
      <c r="H76" s="101">
        <v>0</v>
      </c>
      <c r="I76" s="101">
        <v>2</v>
      </c>
      <c r="J76" s="101">
        <v>19</v>
      </c>
      <c r="K76" s="101">
        <v>1</v>
      </c>
      <c r="L76" s="101">
        <v>1</v>
      </c>
      <c r="M76" s="101">
        <v>3</v>
      </c>
      <c r="N76" s="101">
        <v>1</v>
      </c>
      <c r="O76" s="101">
        <f t="shared" si="6"/>
        <v>131</v>
      </c>
      <c r="P76" s="103">
        <f t="shared" si="7"/>
        <v>0.46785714285714286</v>
      </c>
      <c r="Q76" s="101">
        <f t="shared" si="8"/>
        <v>28</v>
      </c>
      <c r="R76" s="82"/>
      <c r="S76" s="81"/>
      <c r="T76" s="81"/>
      <c r="U76" s="81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5"/>
    </row>
    <row r="77" spans="1:40" s="52" customFormat="1" ht="15.95" customHeight="1">
      <c r="A77" s="100">
        <v>6</v>
      </c>
      <c r="B77" s="102" t="s">
        <v>366</v>
      </c>
      <c r="C77" s="101" t="s">
        <v>17</v>
      </c>
      <c r="D77" s="102" t="s">
        <v>43</v>
      </c>
      <c r="E77" s="102" t="s">
        <v>19</v>
      </c>
      <c r="F77" s="102" t="s">
        <v>362</v>
      </c>
      <c r="G77" s="101">
        <v>0</v>
      </c>
      <c r="H77" s="101">
        <v>0</v>
      </c>
      <c r="I77" s="101">
        <v>7</v>
      </c>
      <c r="J77" s="101">
        <v>14</v>
      </c>
      <c r="K77" s="101">
        <v>0</v>
      </c>
      <c r="L77" s="101">
        <v>0</v>
      </c>
      <c r="M77" s="101">
        <v>4</v>
      </c>
      <c r="N77" s="101">
        <v>3</v>
      </c>
      <c r="O77" s="101">
        <f t="shared" si="6"/>
        <v>130</v>
      </c>
      <c r="P77" s="103">
        <f t="shared" si="7"/>
        <v>0.4642857142857143</v>
      </c>
      <c r="Q77" s="101">
        <f t="shared" si="8"/>
        <v>28</v>
      </c>
      <c r="R77" s="82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74"/>
    </row>
    <row r="78" spans="1:40" s="52" customFormat="1" ht="15.95" customHeight="1">
      <c r="A78" s="100">
        <v>7</v>
      </c>
      <c r="B78" s="101" t="s">
        <v>369</v>
      </c>
      <c r="C78" s="101" t="s">
        <v>17</v>
      </c>
      <c r="D78" s="101" t="s">
        <v>43</v>
      </c>
      <c r="E78" s="101" t="s">
        <v>19</v>
      </c>
      <c r="F78" s="102" t="s">
        <v>362</v>
      </c>
      <c r="G78" s="102">
        <v>2</v>
      </c>
      <c r="H78" s="102">
        <v>1</v>
      </c>
      <c r="I78" s="102">
        <v>1</v>
      </c>
      <c r="J78" s="102">
        <v>9</v>
      </c>
      <c r="K78" s="102">
        <v>0</v>
      </c>
      <c r="L78" s="102">
        <v>2</v>
      </c>
      <c r="M78" s="102">
        <v>10</v>
      </c>
      <c r="N78" s="102">
        <v>3</v>
      </c>
      <c r="O78" s="101">
        <f t="shared" si="6"/>
        <v>99</v>
      </c>
      <c r="P78" s="103">
        <f t="shared" si="7"/>
        <v>0.35357142857142859</v>
      </c>
      <c r="Q78" s="101">
        <f t="shared" si="8"/>
        <v>28</v>
      </c>
      <c r="R78" s="82"/>
      <c r="S78" s="79"/>
      <c r="T78" s="79"/>
      <c r="U78" s="79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74"/>
    </row>
    <row r="79" spans="1:40" s="52" customFormat="1" ht="15.95" customHeight="1">
      <c r="A79" s="100">
        <v>8</v>
      </c>
      <c r="B79" s="102" t="s">
        <v>76</v>
      </c>
      <c r="C79" s="102" t="s">
        <v>17</v>
      </c>
      <c r="D79" s="102" t="s">
        <v>43</v>
      </c>
      <c r="E79" s="102" t="s">
        <v>19</v>
      </c>
      <c r="F79" s="102" t="s">
        <v>362</v>
      </c>
      <c r="G79" s="101">
        <v>0</v>
      </c>
      <c r="H79" s="101">
        <v>0</v>
      </c>
      <c r="I79" s="101">
        <v>2</v>
      </c>
      <c r="J79" s="101">
        <v>10</v>
      </c>
      <c r="K79" s="101">
        <v>1</v>
      </c>
      <c r="L79" s="101">
        <v>3</v>
      </c>
      <c r="M79" s="101">
        <v>4</v>
      </c>
      <c r="N79" s="101">
        <v>8</v>
      </c>
      <c r="O79" s="101">
        <f t="shared" si="6"/>
        <v>80</v>
      </c>
      <c r="P79" s="103">
        <f t="shared" si="7"/>
        <v>0.2857142857142857</v>
      </c>
      <c r="Q79" s="101">
        <f t="shared" si="8"/>
        <v>28</v>
      </c>
      <c r="R79" s="78"/>
      <c r="S79" s="79"/>
      <c r="T79" s="79"/>
      <c r="U79" s="79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74"/>
    </row>
    <row r="80" spans="1:40" s="51" customFormat="1" ht="15.95" customHeight="1">
      <c r="A80" s="100">
        <v>10</v>
      </c>
      <c r="B80" s="102" t="s">
        <v>385</v>
      </c>
      <c r="C80" s="101" t="s">
        <v>17</v>
      </c>
      <c r="D80" s="102" t="s">
        <v>43</v>
      </c>
      <c r="E80" s="102" t="s">
        <v>19</v>
      </c>
      <c r="F80" s="102" t="s">
        <v>386</v>
      </c>
      <c r="G80" s="101">
        <v>0</v>
      </c>
      <c r="H80" s="101">
        <v>1</v>
      </c>
      <c r="I80" s="101">
        <v>1</v>
      </c>
      <c r="J80" s="101">
        <v>7</v>
      </c>
      <c r="K80" s="101">
        <v>1</v>
      </c>
      <c r="L80" s="101">
        <v>1</v>
      </c>
      <c r="M80" s="101">
        <v>13</v>
      </c>
      <c r="N80" s="101">
        <v>4</v>
      </c>
      <c r="O80" s="101">
        <f t="shared" si="6"/>
        <v>72</v>
      </c>
      <c r="P80" s="103">
        <f t="shared" si="7"/>
        <v>0.25714285714285712</v>
      </c>
      <c r="Q80" s="101">
        <f t="shared" si="8"/>
        <v>28</v>
      </c>
      <c r="R80" s="78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5"/>
    </row>
    <row r="81" spans="1:40" s="51" customFormat="1" ht="15.95" customHeight="1" thickBot="1">
      <c r="A81" s="96">
        <v>11</v>
      </c>
      <c r="B81" s="98" t="s">
        <v>418</v>
      </c>
      <c r="C81" s="98" t="s">
        <v>17</v>
      </c>
      <c r="D81" s="98" t="s">
        <v>43</v>
      </c>
      <c r="E81" s="98" t="s">
        <v>19</v>
      </c>
      <c r="F81" s="98" t="s">
        <v>362</v>
      </c>
      <c r="G81" s="97">
        <v>0</v>
      </c>
      <c r="H81" s="97">
        <v>0</v>
      </c>
      <c r="I81" s="97">
        <v>3</v>
      </c>
      <c r="J81" s="97">
        <v>8</v>
      </c>
      <c r="K81" s="97">
        <v>0</v>
      </c>
      <c r="L81" s="97">
        <v>0</v>
      </c>
      <c r="M81" s="97">
        <v>8</v>
      </c>
      <c r="N81" s="97">
        <v>9</v>
      </c>
      <c r="O81" s="97">
        <f t="shared" si="6"/>
        <v>72</v>
      </c>
      <c r="P81" s="99">
        <f t="shared" si="7"/>
        <v>0.25714285714285712</v>
      </c>
      <c r="Q81" s="97">
        <f t="shared" si="8"/>
        <v>28</v>
      </c>
      <c r="R81" s="82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5"/>
    </row>
    <row r="82" spans="1:40" s="51" customFormat="1" ht="15.95" customHeight="1">
      <c r="A82" s="84">
        <v>1</v>
      </c>
      <c r="B82" s="86" t="s">
        <v>448</v>
      </c>
      <c r="C82" s="85" t="s">
        <v>17</v>
      </c>
      <c r="D82" s="86" t="s">
        <v>34</v>
      </c>
      <c r="E82" s="86" t="s">
        <v>25</v>
      </c>
      <c r="F82" s="86" t="s">
        <v>362</v>
      </c>
      <c r="G82" s="86">
        <v>1</v>
      </c>
      <c r="H82" s="86">
        <v>0</v>
      </c>
      <c r="I82" s="86">
        <v>9</v>
      </c>
      <c r="J82" s="86">
        <v>12</v>
      </c>
      <c r="K82" s="86">
        <v>0</v>
      </c>
      <c r="L82" s="86">
        <v>1</v>
      </c>
      <c r="M82" s="86">
        <v>3</v>
      </c>
      <c r="N82" s="86">
        <v>2</v>
      </c>
      <c r="O82" s="85">
        <f t="shared" si="6"/>
        <v>148</v>
      </c>
      <c r="P82" s="87">
        <f t="shared" si="7"/>
        <v>0.52857142857142858</v>
      </c>
      <c r="Q82" s="85">
        <f t="shared" si="8"/>
        <v>28</v>
      </c>
      <c r="R82" s="82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5"/>
    </row>
    <row r="83" spans="1:40" s="51" customFormat="1" ht="15.95" customHeight="1">
      <c r="A83" s="56">
        <v>2</v>
      </c>
      <c r="B83" s="57" t="s">
        <v>462</v>
      </c>
      <c r="C83" s="57" t="s">
        <v>17</v>
      </c>
      <c r="D83" s="57" t="s">
        <v>34</v>
      </c>
      <c r="E83" s="58" t="s">
        <v>25</v>
      </c>
      <c r="F83" s="57" t="s">
        <v>381</v>
      </c>
      <c r="G83" s="57">
        <v>0</v>
      </c>
      <c r="H83" s="57">
        <v>0</v>
      </c>
      <c r="I83" s="57">
        <v>3</v>
      </c>
      <c r="J83" s="57">
        <v>11</v>
      </c>
      <c r="K83" s="57">
        <v>0</v>
      </c>
      <c r="L83" s="57">
        <v>2</v>
      </c>
      <c r="M83" s="57">
        <v>4</v>
      </c>
      <c r="N83" s="57">
        <v>8</v>
      </c>
      <c r="O83" s="57">
        <f t="shared" si="6"/>
        <v>87</v>
      </c>
      <c r="P83" s="59">
        <f t="shared" si="7"/>
        <v>0.31071428571428572</v>
      </c>
      <c r="Q83" s="57">
        <f t="shared" si="8"/>
        <v>28</v>
      </c>
      <c r="R83" s="78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5"/>
    </row>
    <row r="84" spans="1:40" s="52" customFormat="1" ht="15.95" customHeight="1" thickBot="1">
      <c r="A84" s="60">
        <v>3</v>
      </c>
      <c r="B84" s="61" t="s">
        <v>417</v>
      </c>
      <c r="C84" s="61" t="s">
        <v>17</v>
      </c>
      <c r="D84" s="61" t="s">
        <v>34</v>
      </c>
      <c r="E84" s="61" t="s">
        <v>25</v>
      </c>
      <c r="F84" s="61"/>
      <c r="G84" s="61">
        <v>0</v>
      </c>
      <c r="H84" s="61">
        <v>0</v>
      </c>
      <c r="I84" s="61">
        <v>1</v>
      </c>
      <c r="J84" s="61">
        <v>8</v>
      </c>
      <c r="K84" s="61">
        <v>1</v>
      </c>
      <c r="L84" s="61">
        <v>2</v>
      </c>
      <c r="M84" s="61">
        <v>3</v>
      </c>
      <c r="N84" s="61">
        <v>13</v>
      </c>
      <c r="O84" s="62">
        <f t="shared" si="6"/>
        <v>59</v>
      </c>
      <c r="P84" s="63">
        <f t="shared" si="7"/>
        <v>0.21071428571428572</v>
      </c>
      <c r="Q84" s="62">
        <f t="shared" si="8"/>
        <v>28</v>
      </c>
      <c r="R84" s="78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74"/>
    </row>
    <row r="85" spans="1:40" s="52" customFormat="1" ht="15.95" customHeight="1" thickBot="1">
      <c r="A85" s="88">
        <v>1</v>
      </c>
      <c r="B85" s="89" t="s">
        <v>460</v>
      </c>
      <c r="C85" s="89" t="s">
        <v>17</v>
      </c>
      <c r="D85" s="90" t="s">
        <v>34</v>
      </c>
      <c r="E85" s="89" t="s">
        <v>35</v>
      </c>
      <c r="F85" s="90" t="s">
        <v>362</v>
      </c>
      <c r="G85" s="90">
        <v>2</v>
      </c>
      <c r="H85" s="90">
        <v>5</v>
      </c>
      <c r="I85" s="90">
        <v>9</v>
      </c>
      <c r="J85" s="90">
        <v>10</v>
      </c>
      <c r="K85" s="90">
        <v>0</v>
      </c>
      <c r="L85" s="90">
        <v>0</v>
      </c>
      <c r="M85" s="90">
        <v>2</v>
      </c>
      <c r="N85" s="90">
        <v>0</v>
      </c>
      <c r="O85" s="89">
        <f t="shared" si="6"/>
        <v>196</v>
      </c>
      <c r="P85" s="91">
        <f t="shared" si="7"/>
        <v>0.7</v>
      </c>
      <c r="Q85" s="89">
        <f t="shared" si="8"/>
        <v>28</v>
      </c>
      <c r="R85" s="78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74"/>
    </row>
    <row r="86" spans="1:40" s="52" customFormat="1" ht="15.95" customHeight="1">
      <c r="A86" s="84">
        <v>1</v>
      </c>
      <c r="B86" s="86" t="s">
        <v>423</v>
      </c>
      <c r="C86" s="85" t="s">
        <v>123</v>
      </c>
      <c r="D86" s="86" t="s">
        <v>18</v>
      </c>
      <c r="E86" s="86" t="s">
        <v>19</v>
      </c>
      <c r="F86" s="86" t="s">
        <v>386</v>
      </c>
      <c r="G86" s="85">
        <v>0</v>
      </c>
      <c r="H86" s="85">
        <v>3</v>
      </c>
      <c r="I86" s="85">
        <v>8</v>
      </c>
      <c r="J86" s="85">
        <v>13</v>
      </c>
      <c r="K86" s="85">
        <v>0</v>
      </c>
      <c r="L86" s="85">
        <v>0</v>
      </c>
      <c r="M86" s="85">
        <v>2</v>
      </c>
      <c r="N86" s="85">
        <v>2</v>
      </c>
      <c r="O86" s="85">
        <f t="shared" si="6"/>
        <v>161</v>
      </c>
      <c r="P86" s="87">
        <f t="shared" si="7"/>
        <v>0.57499999999999996</v>
      </c>
      <c r="Q86" s="85">
        <f t="shared" si="8"/>
        <v>28</v>
      </c>
      <c r="R86" s="78"/>
      <c r="S86" s="79"/>
      <c r="T86" s="79"/>
      <c r="U86" s="79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74"/>
    </row>
    <row r="87" spans="1:40" s="51" customFormat="1" ht="15.95" customHeight="1">
      <c r="A87" s="56">
        <v>2</v>
      </c>
      <c r="B87" s="57" t="s">
        <v>459</v>
      </c>
      <c r="C87" s="57" t="s">
        <v>123</v>
      </c>
      <c r="D87" s="57" t="s">
        <v>18</v>
      </c>
      <c r="E87" s="57" t="s">
        <v>19</v>
      </c>
      <c r="F87" s="57" t="s">
        <v>412</v>
      </c>
      <c r="G87" s="57">
        <v>2</v>
      </c>
      <c r="H87" s="57">
        <v>1</v>
      </c>
      <c r="I87" s="57">
        <v>6</v>
      </c>
      <c r="J87" s="57">
        <v>13</v>
      </c>
      <c r="K87" s="57">
        <v>1</v>
      </c>
      <c r="L87" s="57">
        <v>1</v>
      </c>
      <c r="M87" s="57">
        <v>3</v>
      </c>
      <c r="N87" s="57">
        <v>1</v>
      </c>
      <c r="O87" s="57">
        <f t="shared" si="6"/>
        <v>154</v>
      </c>
      <c r="P87" s="59">
        <f t="shared" si="7"/>
        <v>0.55000000000000004</v>
      </c>
      <c r="Q87" s="57">
        <f t="shared" si="8"/>
        <v>28</v>
      </c>
      <c r="R87" s="82"/>
      <c r="S87" s="81"/>
      <c r="T87" s="81"/>
      <c r="U87" s="81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5"/>
    </row>
    <row r="88" spans="1:40" s="52" customFormat="1" ht="15.95" customHeight="1" thickBot="1">
      <c r="A88" s="60">
        <v>3</v>
      </c>
      <c r="B88" s="61" t="s">
        <v>392</v>
      </c>
      <c r="C88" s="61" t="s">
        <v>123</v>
      </c>
      <c r="D88" s="61" t="s">
        <v>18</v>
      </c>
      <c r="E88" s="61" t="s">
        <v>19</v>
      </c>
      <c r="F88" s="61" t="s">
        <v>362</v>
      </c>
      <c r="G88" s="61">
        <v>0</v>
      </c>
      <c r="H88" s="61">
        <v>1</v>
      </c>
      <c r="I88" s="61">
        <v>6</v>
      </c>
      <c r="J88" s="61">
        <v>9</v>
      </c>
      <c r="K88" s="61">
        <v>1</v>
      </c>
      <c r="L88" s="61">
        <v>1</v>
      </c>
      <c r="M88" s="61">
        <v>4</v>
      </c>
      <c r="N88" s="61">
        <v>6</v>
      </c>
      <c r="O88" s="62">
        <f t="shared" si="6"/>
        <v>113</v>
      </c>
      <c r="P88" s="63">
        <f t="shared" si="7"/>
        <v>0.40357142857142858</v>
      </c>
      <c r="Q88" s="62">
        <f t="shared" si="8"/>
        <v>28</v>
      </c>
      <c r="R88" s="78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74"/>
    </row>
    <row r="89" spans="1:40" s="51" customFormat="1" ht="15.95" customHeight="1" thickBot="1">
      <c r="A89" s="88">
        <v>1</v>
      </c>
      <c r="B89" s="89" t="s">
        <v>420</v>
      </c>
      <c r="C89" s="89" t="s">
        <v>123</v>
      </c>
      <c r="D89" s="90" t="s">
        <v>367</v>
      </c>
      <c r="E89" s="89" t="s">
        <v>35</v>
      </c>
      <c r="F89" s="90" t="s">
        <v>373</v>
      </c>
      <c r="G89" s="89">
        <v>0</v>
      </c>
      <c r="H89" s="89">
        <v>0</v>
      </c>
      <c r="I89" s="89">
        <v>2</v>
      </c>
      <c r="J89" s="89">
        <v>10</v>
      </c>
      <c r="K89" s="89">
        <v>0</v>
      </c>
      <c r="L89" s="89">
        <v>2</v>
      </c>
      <c r="M89" s="89">
        <v>5</v>
      </c>
      <c r="N89" s="89">
        <v>9</v>
      </c>
      <c r="O89" s="89">
        <f t="shared" si="6"/>
        <v>75</v>
      </c>
      <c r="P89" s="91">
        <f t="shared" si="7"/>
        <v>0.26785714285714285</v>
      </c>
      <c r="Q89" s="89">
        <f t="shared" si="8"/>
        <v>28</v>
      </c>
      <c r="R89" s="78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79"/>
      <c r="AN89" s="75"/>
    </row>
    <row r="90" spans="1:40" s="52" customFormat="1" ht="15.95" customHeight="1">
      <c r="A90" s="84">
        <v>1</v>
      </c>
      <c r="B90" s="85" t="s">
        <v>444</v>
      </c>
      <c r="C90" s="85" t="s">
        <v>123</v>
      </c>
      <c r="D90" s="85" t="s">
        <v>43</v>
      </c>
      <c r="E90" s="85" t="s">
        <v>19</v>
      </c>
      <c r="F90" s="85" t="s">
        <v>377</v>
      </c>
      <c r="G90" s="86">
        <v>0</v>
      </c>
      <c r="H90" s="86">
        <v>4</v>
      </c>
      <c r="I90" s="86">
        <v>8</v>
      </c>
      <c r="J90" s="86">
        <v>12</v>
      </c>
      <c r="K90" s="86">
        <v>0</v>
      </c>
      <c r="L90" s="86">
        <v>1</v>
      </c>
      <c r="M90" s="86">
        <v>2</v>
      </c>
      <c r="N90" s="86">
        <v>1</v>
      </c>
      <c r="O90" s="85">
        <f t="shared" si="6"/>
        <v>168</v>
      </c>
      <c r="P90" s="87">
        <f t="shared" si="7"/>
        <v>0.6</v>
      </c>
      <c r="Q90" s="85">
        <f t="shared" si="8"/>
        <v>28</v>
      </c>
      <c r="R90" s="78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74"/>
    </row>
    <row r="91" spans="1:40" s="52" customFormat="1" ht="15.95" customHeight="1">
      <c r="A91" s="56">
        <v>2</v>
      </c>
      <c r="B91" s="57" t="s">
        <v>383</v>
      </c>
      <c r="C91" s="57" t="s">
        <v>123</v>
      </c>
      <c r="D91" s="58" t="s">
        <v>43</v>
      </c>
      <c r="E91" s="57" t="s">
        <v>19</v>
      </c>
      <c r="F91" s="58" t="s">
        <v>384</v>
      </c>
      <c r="G91" s="57">
        <v>0</v>
      </c>
      <c r="H91" s="57">
        <v>5</v>
      </c>
      <c r="I91" s="57">
        <v>5</v>
      </c>
      <c r="J91" s="57">
        <v>13</v>
      </c>
      <c r="K91" s="57">
        <v>0</v>
      </c>
      <c r="L91" s="57">
        <v>2</v>
      </c>
      <c r="M91" s="57">
        <v>1</v>
      </c>
      <c r="N91" s="57">
        <v>2</v>
      </c>
      <c r="O91" s="57">
        <f t="shared" si="6"/>
        <v>160</v>
      </c>
      <c r="P91" s="59">
        <f t="shared" si="7"/>
        <v>0.5714285714285714</v>
      </c>
      <c r="Q91" s="57">
        <f t="shared" si="8"/>
        <v>28</v>
      </c>
      <c r="R91" s="82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74"/>
    </row>
    <row r="92" spans="1:40" s="52" customFormat="1" ht="15.95" customHeight="1" thickBot="1">
      <c r="A92" s="60">
        <v>3</v>
      </c>
      <c r="B92" s="61" t="s">
        <v>342</v>
      </c>
      <c r="C92" s="61" t="s">
        <v>123</v>
      </c>
      <c r="D92" s="61" t="s">
        <v>43</v>
      </c>
      <c r="E92" s="61" t="s">
        <v>19</v>
      </c>
      <c r="F92" s="61" t="s">
        <v>381</v>
      </c>
      <c r="G92" s="62">
        <v>0</v>
      </c>
      <c r="H92" s="62">
        <v>0</v>
      </c>
      <c r="I92" s="62">
        <v>1</v>
      </c>
      <c r="J92" s="62">
        <v>5</v>
      </c>
      <c r="K92" s="62">
        <v>0</v>
      </c>
      <c r="L92" s="62">
        <v>2</v>
      </c>
      <c r="M92" s="62">
        <v>8</v>
      </c>
      <c r="N92" s="62">
        <v>12</v>
      </c>
      <c r="O92" s="62">
        <f t="shared" si="6"/>
        <v>45</v>
      </c>
      <c r="P92" s="63">
        <f t="shared" si="7"/>
        <v>0.16071428571428573</v>
      </c>
      <c r="Q92" s="62">
        <f t="shared" si="8"/>
        <v>28</v>
      </c>
      <c r="R92" s="82"/>
      <c r="S92" s="79"/>
      <c r="T92" s="79"/>
      <c r="U92" s="79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74"/>
    </row>
    <row r="93" spans="1:40" s="51" customFormat="1" ht="15.95" customHeight="1">
      <c r="A93" s="92">
        <v>1</v>
      </c>
      <c r="B93" s="94" t="s">
        <v>429</v>
      </c>
      <c r="C93" s="94" t="s">
        <v>30</v>
      </c>
      <c r="D93" s="94" t="s">
        <v>18</v>
      </c>
      <c r="E93" s="94" t="s">
        <v>19</v>
      </c>
      <c r="F93" s="93" t="s">
        <v>362</v>
      </c>
      <c r="G93" s="94">
        <v>2</v>
      </c>
      <c r="H93" s="94">
        <v>7</v>
      </c>
      <c r="I93" s="94">
        <v>12</v>
      </c>
      <c r="J93" s="94">
        <v>7</v>
      </c>
      <c r="K93" s="94">
        <v>0</v>
      </c>
      <c r="L93" s="94">
        <v>0</v>
      </c>
      <c r="M93" s="94">
        <v>0</v>
      </c>
      <c r="N93" s="94">
        <v>0</v>
      </c>
      <c r="O93" s="94">
        <f t="shared" si="6"/>
        <v>223</v>
      </c>
      <c r="P93" s="95">
        <f t="shared" si="7"/>
        <v>0.79642857142857137</v>
      </c>
      <c r="Q93" s="94">
        <f t="shared" si="8"/>
        <v>28</v>
      </c>
      <c r="R93" s="78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79"/>
      <c r="AL93" s="79"/>
      <c r="AM93" s="79"/>
      <c r="AN93" s="75"/>
    </row>
    <row r="94" spans="1:40" s="52" customFormat="1" ht="15.95" customHeight="1">
      <c r="A94" s="100">
        <v>2</v>
      </c>
      <c r="B94" s="101" t="s">
        <v>399</v>
      </c>
      <c r="C94" s="101" t="s">
        <v>30</v>
      </c>
      <c r="D94" s="101" t="s">
        <v>18</v>
      </c>
      <c r="E94" s="101" t="s">
        <v>19</v>
      </c>
      <c r="F94" s="102" t="s">
        <v>381</v>
      </c>
      <c r="G94" s="101">
        <v>1</v>
      </c>
      <c r="H94" s="101">
        <v>8</v>
      </c>
      <c r="I94" s="101">
        <v>11</v>
      </c>
      <c r="J94" s="101">
        <v>8</v>
      </c>
      <c r="K94" s="101">
        <v>0</v>
      </c>
      <c r="L94" s="101">
        <v>0</v>
      </c>
      <c r="M94" s="101">
        <v>0</v>
      </c>
      <c r="N94" s="101">
        <v>0</v>
      </c>
      <c r="O94" s="101">
        <f t="shared" si="6"/>
        <v>219</v>
      </c>
      <c r="P94" s="103">
        <f t="shared" si="7"/>
        <v>0.78214285714285714</v>
      </c>
      <c r="Q94" s="101">
        <f t="shared" si="8"/>
        <v>28</v>
      </c>
      <c r="R94" s="78"/>
      <c r="S94" s="79"/>
      <c r="T94" s="79"/>
      <c r="U94" s="79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74"/>
    </row>
    <row r="95" spans="1:40" s="52" customFormat="1" ht="15.95" customHeight="1">
      <c r="A95" s="100">
        <v>3</v>
      </c>
      <c r="B95" s="101" t="s">
        <v>427</v>
      </c>
      <c r="C95" s="101" t="s">
        <v>30</v>
      </c>
      <c r="D95" s="101" t="s">
        <v>18</v>
      </c>
      <c r="E95" s="101" t="s">
        <v>19</v>
      </c>
      <c r="F95" s="101" t="s">
        <v>428</v>
      </c>
      <c r="G95" s="102">
        <v>2</v>
      </c>
      <c r="H95" s="102">
        <v>8</v>
      </c>
      <c r="I95" s="102">
        <v>9</v>
      </c>
      <c r="J95" s="102">
        <v>8</v>
      </c>
      <c r="K95" s="102">
        <v>0</v>
      </c>
      <c r="L95" s="102">
        <v>0</v>
      </c>
      <c r="M95" s="102">
        <v>1</v>
      </c>
      <c r="N95" s="102">
        <v>0</v>
      </c>
      <c r="O95" s="101">
        <f t="shared" si="6"/>
        <v>215</v>
      </c>
      <c r="P95" s="103">
        <f t="shared" si="7"/>
        <v>0.7678571428571429</v>
      </c>
      <c r="Q95" s="101">
        <f t="shared" si="8"/>
        <v>28</v>
      </c>
      <c r="R95" s="82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74"/>
    </row>
    <row r="96" spans="1:40" s="52" customFormat="1" ht="15.95" customHeight="1">
      <c r="A96" s="100">
        <v>4</v>
      </c>
      <c r="B96" s="101" t="s">
        <v>115</v>
      </c>
      <c r="C96" s="101" t="s">
        <v>30</v>
      </c>
      <c r="D96" s="102" t="s">
        <v>18</v>
      </c>
      <c r="E96" s="101" t="s">
        <v>19</v>
      </c>
      <c r="F96" s="101" t="s">
        <v>377</v>
      </c>
      <c r="G96" s="101">
        <v>3</v>
      </c>
      <c r="H96" s="101">
        <v>6</v>
      </c>
      <c r="I96" s="101">
        <v>7</v>
      </c>
      <c r="J96" s="101">
        <v>12</v>
      </c>
      <c r="K96" s="101">
        <v>0</v>
      </c>
      <c r="L96" s="101">
        <v>0</v>
      </c>
      <c r="M96" s="101">
        <v>0</v>
      </c>
      <c r="N96" s="101">
        <v>0</v>
      </c>
      <c r="O96" s="101">
        <f t="shared" si="6"/>
        <v>209</v>
      </c>
      <c r="P96" s="103">
        <f t="shared" si="7"/>
        <v>0.74642857142857144</v>
      </c>
      <c r="Q96" s="101">
        <f t="shared" si="8"/>
        <v>28</v>
      </c>
      <c r="R96" s="82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74"/>
    </row>
    <row r="97" spans="1:40" s="52" customFormat="1" ht="15.95" customHeight="1">
      <c r="A97" s="100">
        <v>5</v>
      </c>
      <c r="B97" s="101" t="s">
        <v>328</v>
      </c>
      <c r="C97" s="101" t="s">
        <v>30</v>
      </c>
      <c r="D97" s="101" t="s">
        <v>18</v>
      </c>
      <c r="E97" s="101" t="s">
        <v>19</v>
      </c>
      <c r="F97" s="101" t="s">
        <v>377</v>
      </c>
      <c r="G97" s="101">
        <v>0</v>
      </c>
      <c r="H97" s="101">
        <v>7</v>
      </c>
      <c r="I97" s="101">
        <v>9</v>
      </c>
      <c r="J97" s="101">
        <v>11</v>
      </c>
      <c r="K97" s="101">
        <v>0</v>
      </c>
      <c r="L97" s="101">
        <v>0</v>
      </c>
      <c r="M97" s="101">
        <v>1</v>
      </c>
      <c r="N97" s="101">
        <v>0</v>
      </c>
      <c r="O97" s="101">
        <f t="shared" ref="O97:O123" si="9">G97*11+H97*10+I97*8+J97*5+K97*4+L97*2+M97*1</f>
        <v>198</v>
      </c>
      <c r="P97" s="103">
        <f t="shared" ref="P97:P123" si="10">O97/280</f>
        <v>0.70714285714285718</v>
      </c>
      <c r="Q97" s="101">
        <f t="shared" ref="Q97:Q123" si="11">SUM(G97:N97)</f>
        <v>28</v>
      </c>
      <c r="R97" s="78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74"/>
    </row>
    <row r="98" spans="1:40" s="51" customFormat="1" ht="15.95" customHeight="1">
      <c r="A98" s="100">
        <v>6</v>
      </c>
      <c r="B98" s="101" t="s">
        <v>421</v>
      </c>
      <c r="C98" s="101" t="s">
        <v>30</v>
      </c>
      <c r="D98" s="102" t="s">
        <v>18</v>
      </c>
      <c r="E98" s="101" t="s">
        <v>19</v>
      </c>
      <c r="F98" s="101" t="s">
        <v>175</v>
      </c>
      <c r="G98" s="101">
        <v>1</v>
      </c>
      <c r="H98" s="101">
        <v>5</v>
      </c>
      <c r="I98" s="101">
        <v>11</v>
      </c>
      <c r="J98" s="101">
        <v>6</v>
      </c>
      <c r="K98" s="101">
        <v>1</v>
      </c>
      <c r="L98" s="101">
        <v>2</v>
      </c>
      <c r="M98" s="101">
        <v>1</v>
      </c>
      <c r="N98" s="101">
        <v>1</v>
      </c>
      <c r="O98" s="101">
        <f t="shared" si="9"/>
        <v>188</v>
      </c>
      <c r="P98" s="103">
        <f t="shared" si="10"/>
        <v>0.67142857142857137</v>
      </c>
      <c r="Q98" s="101">
        <f t="shared" si="11"/>
        <v>28</v>
      </c>
      <c r="R98" s="82"/>
      <c r="S98" s="81"/>
      <c r="T98" s="81"/>
      <c r="U98" s="81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5"/>
    </row>
    <row r="99" spans="1:40" s="51" customFormat="1" ht="15.95" customHeight="1">
      <c r="A99" s="100">
        <v>7</v>
      </c>
      <c r="B99" s="101" t="s">
        <v>396</v>
      </c>
      <c r="C99" s="101" t="s">
        <v>30</v>
      </c>
      <c r="D99" s="102" t="s">
        <v>18</v>
      </c>
      <c r="E99" s="101" t="s">
        <v>19</v>
      </c>
      <c r="F99" s="102"/>
      <c r="G99" s="101">
        <v>3</v>
      </c>
      <c r="H99" s="101">
        <v>0</v>
      </c>
      <c r="I99" s="101">
        <v>11</v>
      </c>
      <c r="J99" s="101">
        <v>9</v>
      </c>
      <c r="K99" s="101">
        <v>0</v>
      </c>
      <c r="L99" s="101">
        <v>2</v>
      </c>
      <c r="M99" s="101">
        <v>3</v>
      </c>
      <c r="N99" s="101">
        <v>0</v>
      </c>
      <c r="O99" s="101">
        <f t="shared" si="9"/>
        <v>173</v>
      </c>
      <c r="P99" s="103">
        <f t="shared" si="10"/>
        <v>0.61785714285714288</v>
      </c>
      <c r="Q99" s="101">
        <f t="shared" si="11"/>
        <v>28</v>
      </c>
      <c r="R99" s="78"/>
      <c r="S99" s="81"/>
      <c r="T99" s="81"/>
      <c r="U99" s="81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75"/>
    </row>
    <row r="100" spans="1:40" s="51" customFormat="1" ht="15.95" customHeight="1">
      <c r="A100" s="100">
        <v>8</v>
      </c>
      <c r="B100" s="101" t="s">
        <v>84</v>
      </c>
      <c r="C100" s="101" t="s">
        <v>30</v>
      </c>
      <c r="D100" s="102" t="s">
        <v>18</v>
      </c>
      <c r="E100" s="101" t="s">
        <v>19</v>
      </c>
      <c r="F100" s="101" t="s">
        <v>373</v>
      </c>
      <c r="G100" s="101">
        <v>0</v>
      </c>
      <c r="H100" s="101">
        <v>2</v>
      </c>
      <c r="I100" s="101">
        <v>11</v>
      </c>
      <c r="J100" s="101">
        <v>11</v>
      </c>
      <c r="K100" s="101">
        <v>1</v>
      </c>
      <c r="L100" s="101">
        <v>2</v>
      </c>
      <c r="M100" s="101">
        <v>1</v>
      </c>
      <c r="N100" s="101">
        <v>0</v>
      </c>
      <c r="O100" s="101">
        <f t="shared" si="9"/>
        <v>172</v>
      </c>
      <c r="P100" s="103">
        <f t="shared" si="10"/>
        <v>0.61428571428571432</v>
      </c>
      <c r="Q100" s="101">
        <f t="shared" si="11"/>
        <v>28</v>
      </c>
      <c r="R100" s="82"/>
      <c r="S100" s="81"/>
      <c r="T100" s="81"/>
      <c r="U100" s="81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  <c r="AI100" s="79"/>
      <c r="AJ100" s="79"/>
      <c r="AK100" s="79"/>
      <c r="AL100" s="79"/>
      <c r="AM100" s="79"/>
      <c r="AN100" s="75"/>
    </row>
    <row r="101" spans="1:40" s="51" customFormat="1" ht="15.95" customHeight="1">
      <c r="A101" s="100">
        <v>9</v>
      </c>
      <c r="B101" s="101" t="s">
        <v>37</v>
      </c>
      <c r="C101" s="101" t="s">
        <v>30</v>
      </c>
      <c r="D101" s="101" t="s">
        <v>18</v>
      </c>
      <c r="E101" s="101" t="s">
        <v>19</v>
      </c>
      <c r="F101" s="101" t="s">
        <v>377</v>
      </c>
      <c r="G101" s="102">
        <v>0</v>
      </c>
      <c r="H101" s="102">
        <v>3</v>
      </c>
      <c r="I101" s="102">
        <v>10</v>
      </c>
      <c r="J101" s="102">
        <v>11</v>
      </c>
      <c r="K101" s="102">
        <v>0</v>
      </c>
      <c r="L101" s="102">
        <v>0</v>
      </c>
      <c r="M101" s="102">
        <v>3</v>
      </c>
      <c r="N101" s="102">
        <v>1</v>
      </c>
      <c r="O101" s="101">
        <f t="shared" si="9"/>
        <v>168</v>
      </c>
      <c r="P101" s="103">
        <f t="shared" si="10"/>
        <v>0.6</v>
      </c>
      <c r="Q101" s="101">
        <f t="shared" si="11"/>
        <v>28</v>
      </c>
      <c r="R101" s="82"/>
      <c r="S101" s="81"/>
      <c r="T101" s="81"/>
      <c r="U101" s="81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79"/>
      <c r="AN101" s="75"/>
    </row>
    <row r="102" spans="1:40" s="51" customFormat="1" ht="15.95" customHeight="1">
      <c r="A102" s="100">
        <v>10</v>
      </c>
      <c r="B102" s="102" t="s">
        <v>390</v>
      </c>
      <c r="C102" s="102" t="s">
        <v>30</v>
      </c>
      <c r="D102" s="102" t="s">
        <v>18</v>
      </c>
      <c r="E102" s="102" t="s">
        <v>19</v>
      </c>
      <c r="F102" s="102"/>
      <c r="G102" s="101">
        <v>2</v>
      </c>
      <c r="H102" s="101">
        <v>2</v>
      </c>
      <c r="I102" s="101">
        <v>3</v>
      </c>
      <c r="J102" s="101">
        <v>13</v>
      </c>
      <c r="K102" s="101">
        <v>1</v>
      </c>
      <c r="L102" s="101">
        <v>2</v>
      </c>
      <c r="M102" s="101">
        <v>3</v>
      </c>
      <c r="N102" s="101">
        <v>2</v>
      </c>
      <c r="O102" s="101">
        <f t="shared" si="9"/>
        <v>142</v>
      </c>
      <c r="P102" s="103">
        <f t="shared" si="10"/>
        <v>0.50714285714285712</v>
      </c>
      <c r="Q102" s="101">
        <f t="shared" si="11"/>
        <v>28</v>
      </c>
      <c r="R102" s="78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5"/>
    </row>
    <row r="103" spans="1:40" s="51" customFormat="1" ht="15.95" customHeight="1">
      <c r="A103" s="100">
        <v>11</v>
      </c>
      <c r="B103" s="101" t="s">
        <v>461</v>
      </c>
      <c r="C103" s="101" t="s">
        <v>30</v>
      </c>
      <c r="D103" s="102" t="s">
        <v>18</v>
      </c>
      <c r="E103" s="101" t="s">
        <v>19</v>
      </c>
      <c r="F103" s="102" t="s">
        <v>384</v>
      </c>
      <c r="G103" s="101">
        <v>0</v>
      </c>
      <c r="H103" s="101">
        <v>2</v>
      </c>
      <c r="I103" s="101">
        <v>4</v>
      </c>
      <c r="J103" s="101">
        <v>16</v>
      </c>
      <c r="K103" s="101">
        <v>0</v>
      </c>
      <c r="L103" s="101">
        <v>0</v>
      </c>
      <c r="M103" s="101">
        <v>4</v>
      </c>
      <c r="N103" s="101">
        <v>2</v>
      </c>
      <c r="O103" s="101">
        <f t="shared" si="9"/>
        <v>136</v>
      </c>
      <c r="P103" s="103">
        <f t="shared" si="10"/>
        <v>0.48571428571428571</v>
      </c>
      <c r="Q103" s="101">
        <f t="shared" si="11"/>
        <v>28</v>
      </c>
      <c r="R103" s="78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/>
      <c r="AK103" s="79"/>
      <c r="AL103" s="79"/>
      <c r="AM103" s="79"/>
      <c r="AN103" s="75"/>
    </row>
    <row r="104" spans="1:40" s="51" customFormat="1" ht="15.95" customHeight="1" thickBot="1">
      <c r="A104" s="96">
        <v>12</v>
      </c>
      <c r="B104" s="98" t="s">
        <v>16</v>
      </c>
      <c r="C104" s="98" t="s">
        <v>30</v>
      </c>
      <c r="D104" s="98" t="s">
        <v>18</v>
      </c>
      <c r="E104" s="98" t="s">
        <v>19</v>
      </c>
      <c r="F104" s="98" t="s">
        <v>362</v>
      </c>
      <c r="G104" s="97">
        <v>0</v>
      </c>
      <c r="H104" s="97">
        <v>0</v>
      </c>
      <c r="I104" s="97">
        <v>5</v>
      </c>
      <c r="J104" s="97">
        <v>10</v>
      </c>
      <c r="K104" s="97">
        <v>1</v>
      </c>
      <c r="L104" s="97">
        <v>1</v>
      </c>
      <c r="M104" s="97">
        <v>5</v>
      </c>
      <c r="N104" s="97">
        <v>6</v>
      </c>
      <c r="O104" s="97">
        <f t="shared" si="9"/>
        <v>101</v>
      </c>
      <c r="P104" s="99">
        <f t="shared" si="10"/>
        <v>0.36071428571428571</v>
      </c>
      <c r="Q104" s="97">
        <f t="shared" si="11"/>
        <v>28</v>
      </c>
      <c r="R104" s="82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79"/>
      <c r="AN104" s="75"/>
    </row>
    <row r="105" spans="1:40" s="51" customFormat="1" ht="15.95" customHeight="1">
      <c r="A105" s="84">
        <v>1</v>
      </c>
      <c r="B105" s="85" t="s">
        <v>33</v>
      </c>
      <c r="C105" s="85" t="s">
        <v>30</v>
      </c>
      <c r="D105" s="86" t="s">
        <v>18</v>
      </c>
      <c r="E105" s="85" t="s">
        <v>40</v>
      </c>
      <c r="F105" s="85" t="s">
        <v>377</v>
      </c>
      <c r="G105" s="86">
        <v>0</v>
      </c>
      <c r="H105" s="86">
        <v>1</v>
      </c>
      <c r="I105" s="86">
        <v>3</v>
      </c>
      <c r="J105" s="86">
        <v>18</v>
      </c>
      <c r="K105" s="86">
        <v>0</v>
      </c>
      <c r="L105" s="86">
        <v>1</v>
      </c>
      <c r="M105" s="86">
        <v>3</v>
      </c>
      <c r="N105" s="86">
        <v>2</v>
      </c>
      <c r="O105" s="85">
        <f t="shared" si="9"/>
        <v>129</v>
      </c>
      <c r="P105" s="87">
        <f t="shared" si="10"/>
        <v>0.46071428571428569</v>
      </c>
      <c r="Q105" s="85">
        <f t="shared" si="11"/>
        <v>28</v>
      </c>
      <c r="R105" s="78"/>
      <c r="S105" s="81"/>
      <c r="T105" s="81"/>
      <c r="U105" s="81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79"/>
      <c r="AK105" s="79"/>
      <c r="AL105" s="79"/>
      <c r="AM105" s="79"/>
      <c r="AN105" s="75"/>
    </row>
    <row r="106" spans="1:40" s="51" customFormat="1" ht="15.95" customHeight="1">
      <c r="A106" s="56">
        <v>2</v>
      </c>
      <c r="B106" s="57" t="s">
        <v>117</v>
      </c>
      <c r="C106" s="57" t="s">
        <v>30</v>
      </c>
      <c r="D106" s="57" t="s">
        <v>18</v>
      </c>
      <c r="E106" s="57" t="s">
        <v>40</v>
      </c>
      <c r="F106" s="57" t="s">
        <v>377</v>
      </c>
      <c r="G106" s="57">
        <v>0</v>
      </c>
      <c r="H106" s="57">
        <v>0</v>
      </c>
      <c r="I106" s="57">
        <v>5</v>
      </c>
      <c r="J106" s="57">
        <v>16</v>
      </c>
      <c r="K106" s="57">
        <v>0</v>
      </c>
      <c r="L106" s="57">
        <v>1</v>
      </c>
      <c r="M106" s="57">
        <v>1</v>
      </c>
      <c r="N106" s="57">
        <v>5</v>
      </c>
      <c r="O106" s="57">
        <f t="shared" si="9"/>
        <v>123</v>
      </c>
      <c r="P106" s="59">
        <f t="shared" si="10"/>
        <v>0.43928571428571428</v>
      </c>
      <c r="Q106" s="57">
        <f t="shared" si="11"/>
        <v>28</v>
      </c>
      <c r="R106" s="78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79"/>
      <c r="AJ106" s="79"/>
      <c r="AK106" s="79"/>
      <c r="AL106" s="79"/>
      <c r="AM106" s="79"/>
      <c r="AN106" s="75"/>
    </row>
    <row r="107" spans="1:40" s="51" customFormat="1" ht="15.95" customHeight="1" thickBot="1">
      <c r="A107" s="60">
        <v>3</v>
      </c>
      <c r="B107" s="62" t="s">
        <v>39</v>
      </c>
      <c r="C107" s="62" t="s">
        <v>30</v>
      </c>
      <c r="D107" s="61" t="s">
        <v>18</v>
      </c>
      <c r="E107" s="62" t="s">
        <v>40</v>
      </c>
      <c r="F107" s="62" t="s">
        <v>377</v>
      </c>
      <c r="G107" s="62">
        <v>0</v>
      </c>
      <c r="H107" s="62">
        <v>1</v>
      </c>
      <c r="I107" s="62">
        <v>3</v>
      </c>
      <c r="J107" s="62">
        <v>11</v>
      </c>
      <c r="K107" s="62">
        <v>2</v>
      </c>
      <c r="L107" s="62">
        <v>1</v>
      </c>
      <c r="M107" s="62">
        <v>6</v>
      </c>
      <c r="N107" s="62">
        <v>4</v>
      </c>
      <c r="O107" s="62">
        <f t="shared" si="9"/>
        <v>105</v>
      </c>
      <c r="P107" s="63">
        <f t="shared" si="10"/>
        <v>0.375</v>
      </c>
      <c r="Q107" s="62">
        <f t="shared" si="11"/>
        <v>28</v>
      </c>
      <c r="R107" s="78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79"/>
      <c r="AK107" s="79"/>
      <c r="AL107" s="79"/>
      <c r="AM107" s="79"/>
      <c r="AN107" s="75"/>
    </row>
    <row r="108" spans="1:40" s="51" customFormat="1" ht="15.95" customHeight="1">
      <c r="A108" s="104">
        <v>1</v>
      </c>
      <c r="B108" s="105" t="s">
        <v>438</v>
      </c>
      <c r="C108" s="105" t="s">
        <v>30</v>
      </c>
      <c r="D108" s="105" t="s">
        <v>24</v>
      </c>
      <c r="E108" s="106" t="s">
        <v>25</v>
      </c>
      <c r="F108" s="105"/>
      <c r="G108" s="105">
        <v>2</v>
      </c>
      <c r="H108" s="105">
        <v>5</v>
      </c>
      <c r="I108" s="105">
        <v>4</v>
      </c>
      <c r="J108" s="105">
        <v>15</v>
      </c>
      <c r="K108" s="105">
        <v>0</v>
      </c>
      <c r="L108" s="105">
        <v>0</v>
      </c>
      <c r="M108" s="105">
        <v>1</v>
      </c>
      <c r="N108" s="105">
        <v>1</v>
      </c>
      <c r="O108" s="105">
        <f t="shared" si="9"/>
        <v>180</v>
      </c>
      <c r="P108" s="107">
        <f t="shared" si="10"/>
        <v>0.6428571428571429</v>
      </c>
      <c r="Q108" s="105">
        <f t="shared" si="11"/>
        <v>28</v>
      </c>
      <c r="R108" s="78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79"/>
      <c r="AN108" s="75"/>
    </row>
    <row r="109" spans="1:40" s="51" customFormat="1" ht="15.95" customHeight="1" thickBot="1">
      <c r="A109" s="96">
        <v>2</v>
      </c>
      <c r="B109" s="97" t="s">
        <v>453</v>
      </c>
      <c r="C109" s="97" t="s">
        <v>30</v>
      </c>
      <c r="D109" s="108" t="s">
        <v>24</v>
      </c>
      <c r="E109" s="98" t="s">
        <v>25</v>
      </c>
      <c r="F109" s="97" t="s">
        <v>381</v>
      </c>
      <c r="G109" s="97">
        <v>0</v>
      </c>
      <c r="H109" s="97">
        <v>0</v>
      </c>
      <c r="I109" s="97">
        <v>3</v>
      </c>
      <c r="J109" s="97">
        <v>14</v>
      </c>
      <c r="K109" s="97">
        <v>1</v>
      </c>
      <c r="L109" s="97">
        <v>0</v>
      </c>
      <c r="M109" s="97">
        <v>7</v>
      </c>
      <c r="N109" s="97">
        <v>3</v>
      </c>
      <c r="O109" s="97">
        <f t="shared" si="9"/>
        <v>105</v>
      </c>
      <c r="P109" s="99">
        <f t="shared" si="10"/>
        <v>0.375</v>
      </c>
      <c r="Q109" s="97">
        <f t="shared" si="11"/>
        <v>28</v>
      </c>
      <c r="R109" s="78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  <c r="AD109" s="79"/>
      <c r="AE109" s="79"/>
      <c r="AF109" s="79"/>
      <c r="AG109" s="79"/>
      <c r="AH109" s="79"/>
      <c r="AI109" s="79"/>
      <c r="AJ109" s="79"/>
      <c r="AK109" s="79"/>
      <c r="AL109" s="79"/>
      <c r="AM109" s="79"/>
      <c r="AN109" s="75"/>
    </row>
    <row r="110" spans="1:40" s="51" customFormat="1" ht="15.95" customHeight="1">
      <c r="A110" s="84">
        <v>1</v>
      </c>
      <c r="B110" s="85" t="s">
        <v>414</v>
      </c>
      <c r="C110" s="85" t="s">
        <v>30</v>
      </c>
      <c r="D110" s="85" t="s">
        <v>24</v>
      </c>
      <c r="E110" s="85" t="s">
        <v>35</v>
      </c>
      <c r="F110" s="86" t="s">
        <v>362</v>
      </c>
      <c r="G110" s="85">
        <v>3</v>
      </c>
      <c r="H110" s="85">
        <v>3</v>
      </c>
      <c r="I110" s="85">
        <v>7</v>
      </c>
      <c r="J110" s="85">
        <v>14</v>
      </c>
      <c r="K110" s="85">
        <v>0</v>
      </c>
      <c r="L110" s="85">
        <v>0</v>
      </c>
      <c r="M110" s="85">
        <v>1</v>
      </c>
      <c r="N110" s="85">
        <v>0</v>
      </c>
      <c r="O110" s="85">
        <f t="shared" si="9"/>
        <v>190</v>
      </c>
      <c r="P110" s="87">
        <f t="shared" si="10"/>
        <v>0.6785714285714286</v>
      </c>
      <c r="Q110" s="85">
        <f t="shared" si="11"/>
        <v>28</v>
      </c>
      <c r="R110" s="78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  <c r="AI110" s="79"/>
      <c r="AJ110" s="79"/>
      <c r="AK110" s="79"/>
      <c r="AL110" s="79"/>
      <c r="AM110" s="79"/>
      <c r="AN110" s="75"/>
    </row>
    <row r="111" spans="1:40" s="52" customFormat="1" ht="15.95" customHeight="1" thickBot="1">
      <c r="A111" s="60">
        <v>2</v>
      </c>
      <c r="B111" s="62" t="s">
        <v>450</v>
      </c>
      <c r="C111" s="62" t="s">
        <v>30</v>
      </c>
      <c r="D111" s="62" t="s">
        <v>24</v>
      </c>
      <c r="E111" s="62" t="s">
        <v>35</v>
      </c>
      <c r="F111" s="62" t="s">
        <v>377</v>
      </c>
      <c r="G111" s="61">
        <v>0</v>
      </c>
      <c r="H111" s="61">
        <v>1</v>
      </c>
      <c r="I111" s="61">
        <v>7</v>
      </c>
      <c r="J111" s="61">
        <v>13</v>
      </c>
      <c r="K111" s="61">
        <v>3</v>
      </c>
      <c r="L111" s="61">
        <v>1</v>
      </c>
      <c r="M111" s="61">
        <v>1</v>
      </c>
      <c r="N111" s="61">
        <v>2</v>
      </c>
      <c r="O111" s="62">
        <f t="shared" si="9"/>
        <v>146</v>
      </c>
      <c r="P111" s="63">
        <f t="shared" si="10"/>
        <v>0.52142857142857146</v>
      </c>
      <c r="Q111" s="62">
        <f t="shared" si="11"/>
        <v>28</v>
      </c>
      <c r="R111" s="78"/>
      <c r="S111" s="79"/>
      <c r="T111" s="79"/>
      <c r="U111" s="79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74"/>
    </row>
    <row r="112" spans="1:40" s="52" customFormat="1" ht="15.95" customHeight="1" thickBot="1">
      <c r="A112" s="88">
        <v>1</v>
      </c>
      <c r="B112" s="90" t="s">
        <v>449</v>
      </c>
      <c r="C112" s="90" t="s">
        <v>30</v>
      </c>
      <c r="D112" s="90" t="s">
        <v>87</v>
      </c>
      <c r="E112" s="90" t="s">
        <v>40</v>
      </c>
      <c r="F112" s="90" t="s">
        <v>377</v>
      </c>
      <c r="G112" s="90">
        <v>0</v>
      </c>
      <c r="H112" s="90">
        <v>0</v>
      </c>
      <c r="I112" s="90">
        <v>1</v>
      </c>
      <c r="J112" s="90">
        <v>9</v>
      </c>
      <c r="K112" s="90">
        <v>1</v>
      </c>
      <c r="L112" s="90">
        <v>0</v>
      </c>
      <c r="M112" s="90">
        <v>7</v>
      </c>
      <c r="N112" s="90">
        <v>10</v>
      </c>
      <c r="O112" s="89">
        <f t="shared" si="9"/>
        <v>64</v>
      </c>
      <c r="P112" s="91">
        <f t="shared" si="10"/>
        <v>0.22857142857142856</v>
      </c>
      <c r="Q112" s="89">
        <f t="shared" si="11"/>
        <v>28</v>
      </c>
      <c r="R112" s="78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74"/>
    </row>
    <row r="113" spans="1:40" s="51" customFormat="1" ht="15.95" customHeight="1" thickBot="1">
      <c r="A113" s="69">
        <v>1</v>
      </c>
      <c r="B113" s="70" t="s">
        <v>398</v>
      </c>
      <c r="C113" s="70" t="s">
        <v>30</v>
      </c>
      <c r="D113" s="70" t="s">
        <v>367</v>
      </c>
      <c r="E113" s="71" t="s">
        <v>25</v>
      </c>
      <c r="F113" s="70" t="s">
        <v>373</v>
      </c>
      <c r="G113" s="70">
        <v>2</v>
      </c>
      <c r="H113" s="70">
        <v>4</v>
      </c>
      <c r="I113" s="70">
        <v>11</v>
      </c>
      <c r="J113" s="70">
        <v>8</v>
      </c>
      <c r="K113" s="70">
        <v>1</v>
      </c>
      <c r="L113" s="70">
        <v>1</v>
      </c>
      <c r="M113" s="70">
        <v>0</v>
      </c>
      <c r="N113" s="70">
        <v>1</v>
      </c>
      <c r="O113" s="70">
        <f t="shared" si="9"/>
        <v>196</v>
      </c>
      <c r="P113" s="72">
        <f t="shared" si="10"/>
        <v>0.7</v>
      </c>
      <c r="Q113" s="70">
        <f t="shared" si="11"/>
        <v>28</v>
      </c>
      <c r="R113" s="82"/>
      <c r="S113" s="81"/>
      <c r="T113" s="81"/>
      <c r="U113" s="81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79"/>
      <c r="AI113" s="79"/>
      <c r="AJ113" s="79"/>
      <c r="AK113" s="79"/>
      <c r="AL113" s="79"/>
      <c r="AM113" s="79"/>
      <c r="AN113" s="75"/>
    </row>
    <row r="114" spans="1:40" s="51" customFormat="1" ht="15.95" customHeight="1">
      <c r="A114" s="92">
        <v>1</v>
      </c>
      <c r="B114" s="93" t="s">
        <v>190</v>
      </c>
      <c r="C114" s="93" t="s">
        <v>30</v>
      </c>
      <c r="D114" s="93" t="s">
        <v>367</v>
      </c>
      <c r="E114" s="93" t="s">
        <v>35</v>
      </c>
      <c r="F114" s="93" t="s">
        <v>362</v>
      </c>
      <c r="G114" s="94">
        <v>0</v>
      </c>
      <c r="H114" s="94">
        <v>3</v>
      </c>
      <c r="I114" s="94">
        <v>6</v>
      </c>
      <c r="J114" s="94">
        <v>8</v>
      </c>
      <c r="K114" s="94">
        <v>1</v>
      </c>
      <c r="L114" s="94">
        <v>1</v>
      </c>
      <c r="M114" s="94">
        <v>6</v>
      </c>
      <c r="N114" s="94">
        <v>3</v>
      </c>
      <c r="O114" s="94">
        <f t="shared" si="9"/>
        <v>130</v>
      </c>
      <c r="P114" s="95">
        <f t="shared" si="10"/>
        <v>0.4642857142857143</v>
      </c>
      <c r="Q114" s="94">
        <f t="shared" si="11"/>
        <v>28</v>
      </c>
      <c r="R114" s="78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  <c r="AD114" s="79"/>
      <c r="AE114" s="79"/>
      <c r="AF114" s="79"/>
      <c r="AG114" s="79"/>
      <c r="AH114" s="79"/>
      <c r="AI114" s="79"/>
      <c r="AJ114" s="79"/>
      <c r="AK114" s="79"/>
      <c r="AL114" s="79"/>
      <c r="AM114" s="79"/>
      <c r="AN114" s="75"/>
    </row>
    <row r="115" spans="1:40" s="51" customFormat="1" ht="15.95" customHeight="1">
      <c r="A115" s="100">
        <v>2</v>
      </c>
      <c r="B115" s="101" t="s">
        <v>454</v>
      </c>
      <c r="C115" s="101" t="s">
        <v>30</v>
      </c>
      <c r="D115" s="101" t="s">
        <v>367</v>
      </c>
      <c r="E115" s="101" t="s">
        <v>35</v>
      </c>
      <c r="F115" s="101" t="s">
        <v>375</v>
      </c>
      <c r="G115" s="101">
        <v>0</v>
      </c>
      <c r="H115" s="101">
        <v>2</v>
      </c>
      <c r="I115" s="101">
        <v>3</v>
      </c>
      <c r="J115" s="101">
        <v>13</v>
      </c>
      <c r="K115" s="101">
        <v>1</v>
      </c>
      <c r="L115" s="101">
        <v>1</v>
      </c>
      <c r="M115" s="101">
        <v>4</v>
      </c>
      <c r="N115" s="101">
        <v>4</v>
      </c>
      <c r="O115" s="101">
        <f t="shared" si="9"/>
        <v>119</v>
      </c>
      <c r="P115" s="103">
        <f t="shared" si="10"/>
        <v>0.42499999999999999</v>
      </c>
      <c r="Q115" s="101">
        <f t="shared" si="11"/>
        <v>28</v>
      </c>
      <c r="R115" s="78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79"/>
      <c r="AL115" s="79"/>
      <c r="AM115" s="79"/>
      <c r="AN115" s="75"/>
    </row>
    <row r="116" spans="1:40" s="52" customFormat="1" ht="15.95" customHeight="1" thickBot="1">
      <c r="A116" s="96">
        <v>3</v>
      </c>
      <c r="B116" s="98" t="s">
        <v>457</v>
      </c>
      <c r="C116" s="98" t="s">
        <v>30</v>
      </c>
      <c r="D116" s="98" t="s">
        <v>367</v>
      </c>
      <c r="E116" s="98" t="s">
        <v>35</v>
      </c>
      <c r="F116" s="98" t="s">
        <v>362</v>
      </c>
      <c r="G116" s="97">
        <v>0</v>
      </c>
      <c r="H116" s="97">
        <v>3</v>
      </c>
      <c r="I116" s="97">
        <v>1</v>
      </c>
      <c r="J116" s="97">
        <v>9</v>
      </c>
      <c r="K116" s="97">
        <v>1</v>
      </c>
      <c r="L116" s="97">
        <v>0</v>
      </c>
      <c r="M116" s="97">
        <v>3</v>
      </c>
      <c r="N116" s="97">
        <v>11</v>
      </c>
      <c r="O116" s="97">
        <f t="shared" si="9"/>
        <v>90</v>
      </c>
      <c r="P116" s="99">
        <f t="shared" si="10"/>
        <v>0.32142857142857145</v>
      </c>
      <c r="Q116" s="97">
        <f t="shared" si="11"/>
        <v>28</v>
      </c>
      <c r="R116" s="82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  <c r="AM116" s="81"/>
      <c r="AN116" s="74"/>
    </row>
    <row r="117" spans="1:40" s="52" customFormat="1" ht="15.95" customHeight="1">
      <c r="A117" s="64">
        <v>1</v>
      </c>
      <c r="B117" s="65" t="s">
        <v>160</v>
      </c>
      <c r="C117" s="65" t="s">
        <v>30</v>
      </c>
      <c r="D117" s="67" t="s">
        <v>43</v>
      </c>
      <c r="E117" s="65" t="s">
        <v>19</v>
      </c>
      <c r="F117" s="67" t="s">
        <v>373</v>
      </c>
      <c r="G117" s="67">
        <v>2</v>
      </c>
      <c r="H117" s="67">
        <v>5</v>
      </c>
      <c r="I117" s="67">
        <v>12</v>
      </c>
      <c r="J117" s="67">
        <v>8</v>
      </c>
      <c r="K117" s="67">
        <v>0</v>
      </c>
      <c r="L117" s="67">
        <v>1</v>
      </c>
      <c r="M117" s="67">
        <v>0</v>
      </c>
      <c r="N117" s="67">
        <v>0</v>
      </c>
      <c r="O117" s="65">
        <f t="shared" si="9"/>
        <v>210</v>
      </c>
      <c r="P117" s="68">
        <f t="shared" si="10"/>
        <v>0.75</v>
      </c>
      <c r="Q117" s="65">
        <f t="shared" si="11"/>
        <v>28</v>
      </c>
      <c r="R117" s="82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74"/>
    </row>
    <row r="118" spans="1:40" s="51" customFormat="1" ht="15.95" customHeight="1">
      <c r="A118" s="56">
        <v>2</v>
      </c>
      <c r="B118" s="57" t="s">
        <v>169</v>
      </c>
      <c r="C118" s="57" t="s">
        <v>30</v>
      </c>
      <c r="D118" s="58" t="s">
        <v>43</v>
      </c>
      <c r="E118" s="57" t="s">
        <v>19</v>
      </c>
      <c r="F118" s="57" t="s">
        <v>377</v>
      </c>
      <c r="G118" s="57">
        <v>1</v>
      </c>
      <c r="H118" s="57">
        <v>4</v>
      </c>
      <c r="I118" s="57">
        <v>14</v>
      </c>
      <c r="J118" s="57">
        <v>9</v>
      </c>
      <c r="K118" s="57">
        <v>0</v>
      </c>
      <c r="L118" s="57">
        <v>0</v>
      </c>
      <c r="M118" s="57">
        <v>0</v>
      </c>
      <c r="N118" s="57">
        <v>0</v>
      </c>
      <c r="O118" s="57">
        <f t="shared" si="9"/>
        <v>208</v>
      </c>
      <c r="P118" s="59">
        <f t="shared" si="10"/>
        <v>0.74285714285714288</v>
      </c>
      <c r="Q118" s="57">
        <f t="shared" si="11"/>
        <v>28</v>
      </c>
      <c r="R118" s="82"/>
      <c r="S118" s="81"/>
      <c r="T118" s="81"/>
      <c r="U118" s="81"/>
      <c r="V118" s="79"/>
      <c r="W118" s="79"/>
      <c r="X118" s="79"/>
      <c r="Y118" s="79"/>
      <c r="Z118" s="79"/>
      <c r="AA118" s="79"/>
      <c r="AB118" s="79"/>
      <c r="AC118" s="79"/>
      <c r="AD118" s="79"/>
      <c r="AE118" s="79"/>
      <c r="AF118" s="79"/>
      <c r="AG118" s="79"/>
      <c r="AH118" s="79"/>
      <c r="AI118" s="79"/>
      <c r="AJ118" s="79"/>
      <c r="AK118" s="79"/>
      <c r="AL118" s="79"/>
      <c r="AM118" s="79"/>
      <c r="AN118" s="75"/>
    </row>
    <row r="119" spans="1:40" s="52" customFormat="1" ht="15.95" customHeight="1" thickBot="1">
      <c r="A119" s="60">
        <v>3</v>
      </c>
      <c r="B119" s="62" t="s">
        <v>419</v>
      </c>
      <c r="C119" s="62" t="s">
        <v>30</v>
      </c>
      <c r="D119" s="62" t="s">
        <v>43</v>
      </c>
      <c r="E119" s="62" t="s">
        <v>19</v>
      </c>
      <c r="F119" s="62" t="s">
        <v>373</v>
      </c>
      <c r="G119" s="62">
        <v>0</v>
      </c>
      <c r="H119" s="62">
        <v>1</v>
      </c>
      <c r="I119" s="62">
        <v>17</v>
      </c>
      <c r="J119" s="62">
        <v>9</v>
      </c>
      <c r="K119" s="62">
        <v>0</v>
      </c>
      <c r="L119" s="62">
        <v>0</v>
      </c>
      <c r="M119" s="62">
        <v>1</v>
      </c>
      <c r="N119" s="62">
        <v>0</v>
      </c>
      <c r="O119" s="62">
        <f t="shared" si="9"/>
        <v>192</v>
      </c>
      <c r="P119" s="63">
        <f t="shared" si="10"/>
        <v>0.68571428571428572</v>
      </c>
      <c r="Q119" s="62">
        <f t="shared" si="11"/>
        <v>28</v>
      </c>
      <c r="R119" s="78"/>
      <c r="S119" s="79"/>
      <c r="T119" s="79"/>
      <c r="U119" s="79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74"/>
    </row>
    <row r="120" spans="1:40" s="51" customFormat="1" ht="15.95" customHeight="1">
      <c r="A120" s="92">
        <v>1</v>
      </c>
      <c r="B120" s="93" t="s">
        <v>458</v>
      </c>
      <c r="C120" s="93" t="s">
        <v>30</v>
      </c>
      <c r="D120" s="93" t="s">
        <v>34</v>
      </c>
      <c r="E120" s="93" t="s">
        <v>25</v>
      </c>
      <c r="F120" s="93" t="s">
        <v>362</v>
      </c>
      <c r="G120" s="94">
        <v>3</v>
      </c>
      <c r="H120" s="94">
        <v>2</v>
      </c>
      <c r="I120" s="94">
        <v>5</v>
      </c>
      <c r="J120" s="94">
        <v>11</v>
      </c>
      <c r="K120" s="94">
        <v>1</v>
      </c>
      <c r="L120" s="94">
        <v>3</v>
      </c>
      <c r="M120" s="94">
        <v>2</v>
      </c>
      <c r="N120" s="94">
        <v>1</v>
      </c>
      <c r="O120" s="94">
        <f t="shared" si="9"/>
        <v>160</v>
      </c>
      <c r="P120" s="95">
        <f t="shared" si="10"/>
        <v>0.5714285714285714</v>
      </c>
      <c r="Q120" s="94">
        <f t="shared" si="11"/>
        <v>28</v>
      </c>
      <c r="R120" s="78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79"/>
      <c r="AD120" s="79"/>
      <c r="AE120" s="79"/>
      <c r="AF120" s="79"/>
      <c r="AG120" s="79"/>
      <c r="AH120" s="79"/>
      <c r="AI120" s="79"/>
      <c r="AJ120" s="79"/>
      <c r="AK120" s="79"/>
      <c r="AL120" s="79"/>
      <c r="AM120" s="79"/>
      <c r="AN120" s="75"/>
    </row>
    <row r="121" spans="1:40" s="52" customFormat="1" ht="15.95" customHeight="1" thickBot="1">
      <c r="A121" s="96">
        <v>2</v>
      </c>
      <c r="B121" s="97" t="s">
        <v>441</v>
      </c>
      <c r="C121" s="97" t="s">
        <v>30</v>
      </c>
      <c r="D121" s="97" t="s">
        <v>34</v>
      </c>
      <c r="E121" s="97" t="s">
        <v>25</v>
      </c>
      <c r="F121" s="97" t="s">
        <v>362</v>
      </c>
      <c r="G121" s="97">
        <v>0</v>
      </c>
      <c r="H121" s="97">
        <v>2</v>
      </c>
      <c r="I121" s="97">
        <v>6</v>
      </c>
      <c r="J121" s="97">
        <v>11</v>
      </c>
      <c r="K121" s="97">
        <v>1</v>
      </c>
      <c r="L121" s="97">
        <v>2</v>
      </c>
      <c r="M121" s="97">
        <v>5</v>
      </c>
      <c r="N121" s="97">
        <v>1</v>
      </c>
      <c r="O121" s="97">
        <f t="shared" si="9"/>
        <v>136</v>
      </c>
      <c r="P121" s="99">
        <f t="shared" si="10"/>
        <v>0.48571428571428571</v>
      </c>
      <c r="Q121" s="97">
        <f t="shared" si="11"/>
        <v>28</v>
      </c>
      <c r="R121" s="82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  <c r="AM121" s="81"/>
      <c r="AN121" s="74"/>
    </row>
    <row r="122" spans="1:40" s="51" customFormat="1" ht="15.95" customHeight="1">
      <c r="A122" s="84">
        <v>1</v>
      </c>
      <c r="B122" s="85" t="s">
        <v>388</v>
      </c>
      <c r="C122" s="85" t="s">
        <v>30</v>
      </c>
      <c r="D122" s="85" t="s">
        <v>34</v>
      </c>
      <c r="E122" s="85" t="s">
        <v>35</v>
      </c>
      <c r="F122" s="85"/>
      <c r="G122" s="86">
        <v>3</v>
      </c>
      <c r="H122" s="86">
        <v>5</v>
      </c>
      <c r="I122" s="86">
        <v>13</v>
      </c>
      <c r="J122" s="86">
        <v>6</v>
      </c>
      <c r="K122" s="86">
        <v>0</v>
      </c>
      <c r="L122" s="86">
        <v>0</v>
      </c>
      <c r="M122" s="86">
        <v>0</v>
      </c>
      <c r="N122" s="86">
        <v>1</v>
      </c>
      <c r="O122" s="85">
        <f t="shared" si="9"/>
        <v>217</v>
      </c>
      <c r="P122" s="87">
        <f t="shared" si="10"/>
        <v>0.77500000000000002</v>
      </c>
      <c r="Q122" s="85">
        <f t="shared" si="11"/>
        <v>28</v>
      </c>
      <c r="R122" s="78"/>
      <c r="S122" s="81"/>
      <c r="T122" s="81"/>
      <c r="U122" s="81"/>
      <c r="V122" s="79"/>
      <c r="W122" s="79"/>
      <c r="X122" s="79"/>
      <c r="Y122" s="79"/>
      <c r="Z122" s="79"/>
      <c r="AA122" s="79"/>
      <c r="AB122" s="79"/>
      <c r="AC122" s="79"/>
      <c r="AD122" s="79"/>
      <c r="AE122" s="79"/>
      <c r="AF122" s="79"/>
      <c r="AG122" s="79"/>
      <c r="AH122" s="79"/>
      <c r="AI122" s="79"/>
      <c r="AJ122" s="79"/>
      <c r="AK122" s="79"/>
      <c r="AL122" s="79"/>
      <c r="AM122" s="79"/>
      <c r="AN122" s="75"/>
    </row>
    <row r="123" spans="1:40" s="51" customFormat="1" ht="15.95" customHeight="1" thickBot="1">
      <c r="A123" s="60">
        <v>2</v>
      </c>
      <c r="B123" s="61" t="s">
        <v>407</v>
      </c>
      <c r="C123" s="61" t="s">
        <v>30</v>
      </c>
      <c r="D123" s="61" t="s">
        <v>34</v>
      </c>
      <c r="E123" s="61" t="s">
        <v>35</v>
      </c>
      <c r="F123" s="61" t="s">
        <v>373</v>
      </c>
      <c r="G123" s="62">
        <v>0</v>
      </c>
      <c r="H123" s="62">
        <v>2</v>
      </c>
      <c r="I123" s="62">
        <v>5</v>
      </c>
      <c r="J123" s="62">
        <v>14</v>
      </c>
      <c r="K123" s="62">
        <v>0</v>
      </c>
      <c r="L123" s="62">
        <v>2</v>
      </c>
      <c r="M123" s="62">
        <v>3</v>
      </c>
      <c r="N123" s="62">
        <v>2</v>
      </c>
      <c r="O123" s="62">
        <f t="shared" si="9"/>
        <v>137</v>
      </c>
      <c r="P123" s="63">
        <f t="shared" si="10"/>
        <v>0.48928571428571427</v>
      </c>
      <c r="Q123" s="62">
        <f t="shared" si="11"/>
        <v>28</v>
      </c>
      <c r="R123" s="78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79"/>
      <c r="AD123" s="79"/>
      <c r="AE123" s="79"/>
      <c r="AF123" s="79"/>
      <c r="AG123" s="79"/>
      <c r="AH123" s="79"/>
      <c r="AI123" s="79"/>
      <c r="AJ123" s="79"/>
      <c r="AK123" s="79"/>
      <c r="AL123" s="79"/>
      <c r="AM123" s="79"/>
      <c r="AN123" s="75"/>
    </row>
    <row r="124" spans="1:40" ht="15.95" customHeight="1"/>
  </sheetData>
  <sortState ref="A2:V130">
    <sortCondition ref="C2:C130"/>
    <sortCondition ref="D2:D130"/>
    <sortCondition ref="E2:E130"/>
    <sortCondition descending="1" ref="O2:O130"/>
    <sortCondition ref="N2:N130"/>
    <sortCondition descending="1" ref="G2:G130"/>
  </sortState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előnevezés-eredeti</vt:lpstr>
      <vt:lpstr>eredmények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Bükszegi Katalin</dc:creator>
  <cp:lastModifiedBy>ACER</cp:lastModifiedBy>
  <cp:revision>3</cp:revision>
  <cp:lastPrinted>2019-04-26T19:53:45Z</cp:lastPrinted>
  <dcterms:created xsi:type="dcterms:W3CDTF">2014-05-13T11:35:43Z</dcterms:created>
  <dcterms:modified xsi:type="dcterms:W3CDTF">2019-05-15T07:53:22Z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