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20730" windowHeight="11760"/>
  </bookViews>
  <sheets>
    <sheet name="eredménylista" sheetId="2" r:id="rId1"/>
  </sheets>
  <calcPr calcId="125725"/>
</workbook>
</file>

<file path=xl/calcChain.xml><?xml version="1.0" encoding="utf-8"?>
<calcChain xmlns="http://schemas.openxmlformats.org/spreadsheetml/2006/main">
  <c r="Q127" i="2"/>
  <c r="G127"/>
  <c r="R127" s="1"/>
  <c r="G24"/>
  <c r="S24" s="1"/>
  <c r="Q24"/>
  <c r="G26"/>
  <c r="S26" s="1"/>
  <c r="Q26"/>
  <c r="G27"/>
  <c r="S27" s="1"/>
  <c r="Q27"/>
  <c r="G28"/>
  <c r="S28" s="1"/>
  <c r="Q28"/>
  <c r="G30"/>
  <c r="S30" s="1"/>
  <c r="Q30"/>
  <c r="G33"/>
  <c r="S33" s="1"/>
  <c r="Q33"/>
  <c r="G35"/>
  <c r="S35" s="1"/>
  <c r="Q35"/>
  <c r="G34"/>
  <c r="S34" s="1"/>
  <c r="Q34"/>
  <c r="G32"/>
  <c r="S32" s="1"/>
  <c r="Q32"/>
  <c r="G37"/>
  <c r="S37" s="1"/>
  <c r="Q37"/>
  <c r="G38"/>
  <c r="S38" s="1"/>
  <c r="Q38"/>
  <c r="G48"/>
  <c r="S48" s="1"/>
  <c r="Q48"/>
  <c r="G42"/>
  <c r="S42" s="1"/>
  <c r="Q42"/>
  <c r="G40"/>
  <c r="S40" s="1"/>
  <c r="Q40"/>
  <c r="G41"/>
  <c r="S41" s="1"/>
  <c r="Q41"/>
  <c r="G43"/>
  <c r="S43" s="1"/>
  <c r="Q43"/>
  <c r="G44"/>
  <c r="S44" s="1"/>
  <c r="Q44"/>
  <c r="G45"/>
  <c r="S45" s="1"/>
  <c r="Q45"/>
  <c r="G47"/>
  <c r="S47" s="1"/>
  <c r="Q47"/>
  <c r="G46"/>
  <c r="S46" s="1"/>
  <c r="Q46"/>
  <c r="G54"/>
  <c r="S54" s="1"/>
  <c r="Q54"/>
  <c r="G51"/>
  <c r="S51" s="1"/>
  <c r="Q51"/>
  <c r="G52"/>
  <c r="S52" s="1"/>
  <c r="Q52"/>
  <c r="G53"/>
  <c r="S53" s="1"/>
  <c r="Q53"/>
  <c r="G50"/>
  <c r="S50" s="1"/>
  <c r="Q50"/>
  <c r="G56"/>
  <c r="S56" s="1"/>
  <c r="Q56"/>
  <c r="G58"/>
  <c r="S58" s="1"/>
  <c r="Q58"/>
  <c r="G60"/>
  <c r="S60" s="1"/>
  <c r="Q60"/>
  <c r="G62"/>
  <c r="S62" s="1"/>
  <c r="Q62"/>
  <c r="G65"/>
  <c r="S65" s="1"/>
  <c r="Q65"/>
  <c r="G64"/>
  <c r="S64" s="1"/>
  <c r="Q64"/>
  <c r="G66"/>
  <c r="S66" s="1"/>
  <c r="Q66"/>
  <c r="G71"/>
  <c r="S71" s="1"/>
  <c r="Q71"/>
  <c r="G72"/>
  <c r="S72" s="1"/>
  <c r="Q72"/>
  <c r="G70"/>
  <c r="S70" s="1"/>
  <c r="Q70"/>
  <c r="G69"/>
  <c r="S69" s="1"/>
  <c r="Q69"/>
  <c r="G68"/>
  <c r="S68" s="1"/>
  <c r="Q68"/>
  <c r="G74"/>
  <c r="S74" s="1"/>
  <c r="Q74"/>
  <c r="G76"/>
  <c r="S76" s="1"/>
  <c r="Q76"/>
  <c r="G77"/>
  <c r="S77" s="1"/>
  <c r="Q77"/>
  <c r="G79"/>
  <c r="S79" s="1"/>
  <c r="Q79"/>
  <c r="G90"/>
  <c r="S90" s="1"/>
  <c r="Q90"/>
  <c r="G85"/>
  <c r="S85" s="1"/>
  <c r="Q85"/>
  <c r="G88"/>
  <c r="S88" s="1"/>
  <c r="Q88"/>
  <c r="G94"/>
  <c r="S94" s="1"/>
  <c r="Q94"/>
  <c r="G81"/>
  <c r="S81" s="1"/>
  <c r="Q81"/>
  <c r="G83"/>
  <c r="S83" s="1"/>
  <c r="Q83"/>
  <c r="G98"/>
  <c r="S98" s="1"/>
  <c r="Q98"/>
  <c r="G91"/>
  <c r="S91" s="1"/>
  <c r="Q91"/>
  <c r="G84"/>
  <c r="S84" s="1"/>
  <c r="Q84"/>
  <c r="G82"/>
  <c r="S82" s="1"/>
  <c r="Q82"/>
  <c r="G96"/>
  <c r="S96" s="1"/>
  <c r="Q96"/>
  <c r="G99"/>
  <c r="S99" s="1"/>
  <c r="Q99"/>
  <c r="G87"/>
  <c r="S87" s="1"/>
  <c r="Q87"/>
  <c r="G95"/>
  <c r="S95" s="1"/>
  <c r="Q95"/>
  <c r="G86"/>
  <c r="S86" s="1"/>
  <c r="Q86"/>
  <c r="G92"/>
  <c r="S92" s="1"/>
  <c r="Q92"/>
  <c r="G93"/>
  <c r="S93" s="1"/>
  <c r="Q93"/>
  <c r="G89"/>
  <c r="S89" s="1"/>
  <c r="Q89"/>
  <c r="G100"/>
  <c r="S100" s="1"/>
  <c r="Q100"/>
  <c r="G97"/>
  <c r="S97" s="1"/>
  <c r="Q97"/>
  <c r="G102"/>
  <c r="S102" s="1"/>
  <c r="Q102"/>
  <c r="G103"/>
  <c r="S103" s="1"/>
  <c r="Q103"/>
  <c r="G106"/>
  <c r="S106" s="1"/>
  <c r="Q106"/>
  <c r="G109"/>
  <c r="S109" s="1"/>
  <c r="Q109"/>
  <c r="G108"/>
  <c r="S108" s="1"/>
  <c r="Q108"/>
  <c r="G105"/>
  <c r="S105" s="1"/>
  <c r="Q105"/>
  <c r="G107"/>
  <c r="S107" s="1"/>
  <c r="Q107"/>
  <c r="G111"/>
  <c r="S111" s="1"/>
  <c r="Q111"/>
  <c r="G113"/>
  <c r="S113" s="1"/>
  <c r="Q113"/>
  <c r="G116"/>
  <c r="S116" s="1"/>
  <c r="Q116"/>
  <c r="G117"/>
  <c r="S117" s="1"/>
  <c r="Q117"/>
  <c r="G114"/>
  <c r="S114" s="1"/>
  <c r="Q114"/>
  <c r="G119"/>
  <c r="S119" s="1"/>
  <c r="Q119"/>
  <c r="G121"/>
  <c r="S121" s="1"/>
  <c r="Q121"/>
  <c r="G120"/>
  <c r="S120" s="1"/>
  <c r="Q120"/>
  <c r="G123"/>
  <c r="S123" s="1"/>
  <c r="Q123"/>
  <c r="G124"/>
  <c r="S124" s="1"/>
  <c r="Q124"/>
  <c r="G125"/>
  <c r="S125" s="1"/>
  <c r="Q125"/>
  <c r="G126"/>
  <c r="S126" s="1"/>
  <c r="Q126"/>
  <c r="G131"/>
  <c r="S131" s="1"/>
  <c r="Q131"/>
  <c r="G129"/>
  <c r="S129" s="1"/>
  <c r="Q129"/>
  <c r="G130"/>
  <c r="S130" s="1"/>
  <c r="Q130"/>
  <c r="G135"/>
  <c r="S135" s="1"/>
  <c r="Q135"/>
  <c r="G133"/>
  <c r="S133" s="1"/>
  <c r="Q133"/>
  <c r="G134"/>
  <c r="S134" s="1"/>
  <c r="Q134"/>
  <c r="G137"/>
  <c r="S137" s="1"/>
  <c r="Q137"/>
  <c r="G139"/>
  <c r="S139" s="1"/>
  <c r="Q139"/>
  <c r="G141"/>
  <c r="S141" s="1"/>
  <c r="Q141"/>
  <c r="G143"/>
  <c r="S143" s="1"/>
  <c r="Q143"/>
  <c r="G146"/>
  <c r="S146" s="1"/>
  <c r="Q146"/>
  <c r="G150"/>
  <c r="S150" s="1"/>
  <c r="Q150"/>
  <c r="G155"/>
  <c r="S155" s="1"/>
  <c r="Q155"/>
  <c r="G151"/>
  <c r="S151" s="1"/>
  <c r="Q151"/>
  <c r="G157"/>
  <c r="S157" s="1"/>
  <c r="Q157"/>
  <c r="G154"/>
  <c r="S154" s="1"/>
  <c r="Q154"/>
  <c r="G152"/>
  <c r="S152" s="1"/>
  <c r="Q152"/>
  <c r="G145"/>
  <c r="S145" s="1"/>
  <c r="Q145"/>
  <c r="G147"/>
  <c r="S147" s="1"/>
  <c r="Q147"/>
  <c r="G156"/>
  <c r="S156" s="1"/>
  <c r="Q156"/>
  <c r="G149"/>
  <c r="S149" s="1"/>
  <c r="Q149"/>
  <c r="G153"/>
  <c r="S153" s="1"/>
  <c r="Q153"/>
  <c r="G148"/>
  <c r="S148" s="1"/>
  <c r="Q148"/>
  <c r="G159"/>
  <c r="S159" s="1"/>
  <c r="Q159"/>
  <c r="G161"/>
  <c r="S161" s="1"/>
  <c r="Q161"/>
  <c r="G169"/>
  <c r="S169" s="1"/>
  <c r="Q169"/>
  <c r="G167"/>
  <c r="S167" s="1"/>
  <c r="Q167"/>
  <c r="G163"/>
  <c r="S163" s="1"/>
  <c r="Q163"/>
  <c r="G175"/>
  <c r="S175" s="1"/>
  <c r="Q175"/>
  <c r="G171"/>
  <c r="S171" s="1"/>
  <c r="Q171"/>
  <c r="G166"/>
  <c r="S166" s="1"/>
  <c r="Q166"/>
  <c r="G172"/>
  <c r="S172" s="1"/>
  <c r="Q172"/>
  <c r="G164"/>
  <c r="S164" s="1"/>
  <c r="Q164"/>
  <c r="G176"/>
  <c r="S176" s="1"/>
  <c r="Q176"/>
  <c r="G179"/>
  <c r="S179" s="1"/>
  <c r="Q179"/>
  <c r="G165"/>
  <c r="S165" s="1"/>
  <c r="Q165"/>
  <c r="G168"/>
  <c r="S168" s="1"/>
  <c r="Q168"/>
  <c r="G173"/>
  <c r="S173" s="1"/>
  <c r="Q173"/>
  <c r="G177"/>
  <c r="S177" s="1"/>
  <c r="Q177"/>
  <c r="G170"/>
  <c r="S170" s="1"/>
  <c r="Q170"/>
  <c r="G174"/>
  <c r="S174" s="1"/>
  <c r="Q174"/>
  <c r="G178"/>
  <c r="S178" s="1"/>
  <c r="Q178"/>
  <c r="G182"/>
  <c r="S182" s="1"/>
  <c r="Q182"/>
  <c r="G181"/>
  <c r="S181" s="1"/>
  <c r="Q181"/>
  <c r="G185"/>
  <c r="S185" s="1"/>
  <c r="Q185"/>
  <c r="G184"/>
  <c r="S184" s="1"/>
  <c r="Q184"/>
  <c r="G187"/>
  <c r="S187" s="1"/>
  <c r="Q187"/>
  <c r="G189"/>
  <c r="S189" s="1"/>
  <c r="Q189"/>
  <c r="G192"/>
  <c r="S192" s="1"/>
  <c r="Q192"/>
  <c r="G191"/>
  <c r="S191" s="1"/>
  <c r="Q191"/>
  <c r="G195"/>
  <c r="S195" s="1"/>
  <c r="Q195"/>
  <c r="G194"/>
  <c r="S194" s="1"/>
  <c r="Q194"/>
  <c r="R150" l="1"/>
  <c r="R108"/>
  <c r="R164"/>
  <c r="R85"/>
  <c r="R170"/>
  <c r="R149"/>
  <c r="R123"/>
  <c r="R96"/>
  <c r="R130"/>
  <c r="R89"/>
  <c r="R66"/>
  <c r="R41"/>
  <c r="R155"/>
  <c r="R116"/>
  <c r="R100"/>
  <c r="R88"/>
  <c r="R51"/>
  <c r="R32"/>
  <c r="R28"/>
  <c r="R172"/>
  <c r="R156"/>
  <c r="R139"/>
  <c r="R109"/>
  <c r="R82"/>
  <c r="R74"/>
  <c r="R58"/>
  <c r="R40"/>
  <c r="R54"/>
  <c r="R34"/>
  <c r="R27"/>
  <c r="R165"/>
  <c r="R163"/>
  <c r="R154"/>
  <c r="R143"/>
  <c r="R134"/>
  <c r="R126"/>
  <c r="R114"/>
  <c r="R102"/>
  <c r="R95"/>
  <c r="R83"/>
  <c r="R70"/>
  <c r="R62"/>
  <c r="R50"/>
  <c r="R45"/>
  <c r="R38"/>
  <c r="R30"/>
  <c r="R168"/>
  <c r="R175"/>
  <c r="R159"/>
  <c r="R152"/>
  <c r="R119"/>
  <c r="R111"/>
  <c r="R103"/>
  <c r="R86"/>
  <c r="R98"/>
  <c r="R79"/>
  <c r="R69"/>
  <c r="R47"/>
  <c r="R169"/>
  <c r="R137"/>
  <c r="R135"/>
  <c r="R131"/>
  <c r="R124"/>
  <c r="R121"/>
  <c r="R117"/>
  <c r="R105"/>
  <c r="R97"/>
  <c r="R92"/>
  <c r="R99"/>
  <c r="R91"/>
  <c r="R94"/>
  <c r="R76"/>
  <c r="R68"/>
  <c r="R71"/>
  <c r="R65"/>
  <c r="R60"/>
  <c r="R56"/>
  <c r="R52"/>
  <c r="R46"/>
  <c r="R43"/>
  <c r="R48"/>
  <c r="R33"/>
  <c r="R24"/>
  <c r="R182"/>
  <c r="R173"/>
  <c r="R176"/>
  <c r="R171"/>
  <c r="R153"/>
  <c r="R145"/>
  <c r="R151"/>
  <c r="R141"/>
  <c r="R178"/>
  <c r="R177"/>
  <c r="R179"/>
  <c r="R166"/>
  <c r="R167"/>
  <c r="R161"/>
  <c r="R148"/>
  <c r="R147"/>
  <c r="R157"/>
  <c r="R146"/>
  <c r="R133"/>
  <c r="R129"/>
  <c r="R125"/>
  <c r="R120"/>
  <c r="R113"/>
  <c r="R107"/>
  <c r="R106"/>
  <c r="R93"/>
  <c r="R87"/>
  <c r="R84"/>
  <c r="R81"/>
  <c r="R90"/>
  <c r="R77"/>
  <c r="R72"/>
  <c r="R64"/>
  <c r="R53"/>
  <c r="R44"/>
  <c r="R42"/>
  <c r="R37"/>
  <c r="R35"/>
  <c r="R26"/>
  <c r="S127"/>
  <c r="R185"/>
  <c r="R174"/>
  <c r="R181"/>
  <c r="R194"/>
  <c r="R195"/>
  <c r="R191"/>
  <c r="R184"/>
  <c r="R192"/>
  <c r="R189"/>
  <c r="R187"/>
  <c r="G9"/>
  <c r="R9" s="1"/>
  <c r="Q9"/>
  <c r="G11"/>
  <c r="R11" s="1"/>
  <c r="Q11"/>
  <c r="G12"/>
  <c r="R12" s="1"/>
  <c r="Q12"/>
  <c r="G15"/>
  <c r="R15" s="1"/>
  <c r="Q15"/>
  <c r="G13"/>
  <c r="R13" s="1"/>
  <c r="Q13"/>
  <c r="G16"/>
  <c r="R16" s="1"/>
  <c r="Q16"/>
  <c r="G14"/>
  <c r="R14" s="1"/>
  <c r="Q14"/>
  <c r="G21"/>
  <c r="R21" s="1"/>
  <c r="Q21"/>
  <c r="G20"/>
  <c r="Q20"/>
  <c r="G18"/>
  <c r="Q18"/>
  <c r="G19"/>
  <c r="Q19"/>
  <c r="G22"/>
  <c r="Q22"/>
  <c r="R18" l="1"/>
  <c r="S18"/>
  <c r="R22"/>
  <c r="S22"/>
  <c r="R19"/>
  <c r="S19"/>
  <c r="R20"/>
  <c r="S20"/>
  <c r="S21"/>
  <c r="S14"/>
  <c r="S16"/>
  <c r="S13"/>
  <c r="S15"/>
  <c r="S12"/>
  <c r="S11"/>
  <c r="S9"/>
  <c r="Q8"/>
  <c r="Q2"/>
  <c r="Q5"/>
  <c r="Q3"/>
  <c r="Q7"/>
  <c r="Q4"/>
  <c r="G8"/>
  <c r="R8" s="1"/>
  <c r="G2"/>
  <c r="S2" s="1"/>
  <c r="G5"/>
  <c r="R5" s="1"/>
  <c r="G3"/>
  <c r="R3" s="1"/>
  <c r="G7"/>
  <c r="S7" s="1"/>
  <c r="G4"/>
  <c r="R4" s="1"/>
  <c r="Q6"/>
  <c r="G6"/>
  <c r="S6" s="1"/>
  <c r="R2" l="1"/>
  <c r="S3"/>
  <c r="S4"/>
  <c r="R7"/>
  <c r="S5"/>
  <c r="S8"/>
  <c r="R6"/>
</calcChain>
</file>

<file path=xl/sharedStrings.xml><?xml version="1.0" encoding="utf-8"?>
<sst xmlns="http://schemas.openxmlformats.org/spreadsheetml/2006/main" count="761" uniqueCount="218">
  <si>
    <t>Kadet</t>
  </si>
  <si>
    <t>CU</t>
  </si>
  <si>
    <t>Éjsólyom SE.</t>
  </si>
  <si>
    <t>Gyerek</t>
  </si>
  <si>
    <t>HU</t>
  </si>
  <si>
    <t>Felnőtt</t>
  </si>
  <si>
    <t>PB-HB</t>
  </si>
  <si>
    <t>TR-RB</t>
  </si>
  <si>
    <t>Kis Kun Kánság</t>
  </si>
  <si>
    <t>Bölcskei Sport Egyesület</t>
  </si>
  <si>
    <t>MTVSE</t>
  </si>
  <si>
    <t>Veterán</t>
  </si>
  <si>
    <t>BB</t>
  </si>
  <si>
    <t>TTIE</t>
  </si>
  <si>
    <t>Mecsek IE.</t>
  </si>
  <si>
    <t>-</t>
  </si>
  <si>
    <t>Sziget SZIVE</t>
  </si>
  <si>
    <t>TR-LB</t>
  </si>
  <si>
    <t>Celőke</t>
  </si>
  <si>
    <t>UTC-ÍSE Szeged</t>
  </si>
  <si>
    <t>Alisca Nyilai Íjász Egyesület</t>
  </si>
  <si>
    <t>Serdülő</t>
  </si>
  <si>
    <t>Ifi</t>
  </si>
  <si>
    <t>Vektor IKSE</t>
  </si>
  <si>
    <t>RSE VAJK Íjász Szakosztály</t>
  </si>
  <si>
    <t>TTÍE</t>
  </si>
  <si>
    <t>Mecsek ÍE.</t>
  </si>
  <si>
    <t>Peytu</t>
  </si>
  <si>
    <t>Alsóörs SE</t>
  </si>
  <si>
    <t>nincs</t>
  </si>
  <si>
    <t>név</t>
  </si>
  <si>
    <t>egyesület</t>
  </si>
  <si>
    <t>M</t>
  </si>
  <si>
    <t>lövésszám</t>
  </si>
  <si>
    <t>pontszám</t>
  </si>
  <si>
    <t>százalék / 240</t>
  </si>
  <si>
    <t>százalék / 264</t>
  </si>
  <si>
    <t>helyezés</t>
  </si>
  <si>
    <t>kategória</t>
  </si>
  <si>
    <t>Orosházi ÍE</t>
  </si>
  <si>
    <t>Illés Dorka</t>
  </si>
  <si>
    <t>Molnár Zalán</t>
  </si>
  <si>
    <t>Ègi József</t>
  </si>
  <si>
    <t>Petőcz György</t>
  </si>
  <si>
    <t>Gera Ferenc</t>
  </si>
  <si>
    <t>Beszedics Béla</t>
  </si>
  <si>
    <t>Decsák Krisztián</t>
  </si>
  <si>
    <t>Jéló Dávid</t>
  </si>
  <si>
    <t>Molnár László</t>
  </si>
  <si>
    <t>Lajdi Zselyke</t>
  </si>
  <si>
    <t>Lajdi-Illés Genovéva</t>
  </si>
  <si>
    <t>Lajdi Róbert</t>
  </si>
  <si>
    <t>Kis Lajos</t>
  </si>
  <si>
    <t>Racsmán Richárd</t>
  </si>
  <si>
    <t>Kaszás Richárd</t>
  </si>
  <si>
    <t>Kovács Gábor</t>
  </si>
  <si>
    <t>Nagyhegyesi Ilona</t>
  </si>
  <si>
    <t>Péterbencze István</t>
  </si>
  <si>
    <t>Gál Zoltán</t>
  </si>
  <si>
    <t>Molnár Zsombor</t>
  </si>
  <si>
    <t>Szlanyinka Pál</t>
  </si>
  <si>
    <t>Horváth Ádám</t>
  </si>
  <si>
    <t>Horváth Gábor</t>
  </si>
  <si>
    <t>Makai Róbert</t>
  </si>
  <si>
    <t>Wágner Károly</t>
  </si>
  <si>
    <t>Gyarmati Gábor</t>
  </si>
  <si>
    <t>Barta Nikolett</t>
  </si>
  <si>
    <t>Barta Viktória</t>
  </si>
  <si>
    <t>Berlinger Ábel</t>
  </si>
  <si>
    <t>Berlinger Sándor</t>
  </si>
  <si>
    <t>Halász Márk</t>
  </si>
  <si>
    <t>Ragoncsa Rita</t>
  </si>
  <si>
    <t>Ragoncsa Réka</t>
  </si>
  <si>
    <t>Ragoncsa Zoltán</t>
  </si>
  <si>
    <t>Kozma László</t>
  </si>
  <si>
    <t>Koncz Csaba Árpád</t>
  </si>
  <si>
    <t>Harka Zoltán</t>
  </si>
  <si>
    <t>Hertrich Adrienn</t>
  </si>
  <si>
    <t>Horváth Tamás</t>
  </si>
  <si>
    <t>Horváthné Barinkai Zsuzsanna</t>
  </si>
  <si>
    <t>Mátyás Zsolt</t>
  </si>
  <si>
    <t>Koncz Csaba</t>
  </si>
  <si>
    <t>Müller György</t>
  </si>
  <si>
    <t>Török Hanna Vanda</t>
  </si>
  <si>
    <t>Török István Szilárd</t>
  </si>
  <si>
    <t>Varga Alexandra</t>
  </si>
  <si>
    <t>Varga György</t>
  </si>
  <si>
    <t>Keszler István</t>
  </si>
  <si>
    <t>Tóth Csaba</t>
  </si>
  <si>
    <t>Tóthné Szarvas Andrea</t>
  </si>
  <si>
    <t>Tóth Balázs</t>
  </si>
  <si>
    <t>Priger Anna</t>
  </si>
  <si>
    <t>Czigler Zoltán</t>
  </si>
  <si>
    <t>Fentős Tímea</t>
  </si>
  <si>
    <t>Czigler Panna</t>
  </si>
  <si>
    <t>Bori Gábor</t>
  </si>
  <si>
    <t>Schmidt Tibor</t>
  </si>
  <si>
    <t>Csizmaziáné Márta</t>
  </si>
  <si>
    <t>Csizmazia Péter</t>
  </si>
  <si>
    <t>Patai Alexandra</t>
  </si>
  <si>
    <t>Patai Gyula Nimród</t>
  </si>
  <si>
    <t>Patai Gyula</t>
  </si>
  <si>
    <t>Kerekes Gábor</t>
  </si>
  <si>
    <t>Csikai Rebeka</t>
  </si>
  <si>
    <t>Szalai Fruzsina</t>
  </si>
  <si>
    <t>Polgár Attila</t>
  </si>
  <si>
    <t>Polgár Dávid</t>
  </si>
  <si>
    <t>Pomóthyné Kondás Szilvia</t>
  </si>
  <si>
    <t>Pomóthy Panna</t>
  </si>
  <si>
    <t>Csáki Róbert</t>
  </si>
  <si>
    <t>Máté László</t>
  </si>
  <si>
    <t>Várta</t>
  </si>
  <si>
    <t>Mavir SE</t>
  </si>
  <si>
    <t>UTC</t>
  </si>
  <si>
    <t>MAVIR SE</t>
  </si>
  <si>
    <t>OL</t>
  </si>
  <si>
    <t>Tolnai Tájak</t>
  </si>
  <si>
    <t>CELŐKE MIE</t>
  </si>
  <si>
    <t>Bölcske Sportegyesület</t>
  </si>
  <si>
    <t>RSE Vajk Íjász Szakosztály</t>
  </si>
  <si>
    <t>Bonyai Zsolt</t>
  </si>
  <si>
    <t>Bonyai András</t>
  </si>
  <si>
    <t>Hermann András</t>
  </si>
  <si>
    <t>Kovács Pál</t>
  </si>
  <si>
    <t>Dr Paczona Róbert</t>
  </si>
  <si>
    <t>Héjja István</t>
  </si>
  <si>
    <t>Kiss Sándor</t>
  </si>
  <si>
    <t>Kiss Patrik</t>
  </si>
  <si>
    <t>Baranyai Andrea</t>
  </si>
  <si>
    <t>Baranyai Pál</t>
  </si>
  <si>
    <t>Hutvágner Mihály</t>
  </si>
  <si>
    <t>Kollár Andor</t>
  </si>
  <si>
    <t>Tarján László</t>
  </si>
  <si>
    <t>Biszak Ákos</t>
  </si>
  <si>
    <t>Nagy Róbert</t>
  </si>
  <si>
    <t>Takács Tamás</t>
  </si>
  <si>
    <t>Borda Barnabás</t>
  </si>
  <si>
    <t>Bachesz Csaba</t>
  </si>
  <si>
    <t>Horváth Luca</t>
  </si>
  <si>
    <t>Kollár Adrián</t>
  </si>
  <si>
    <t>Miklós Martin</t>
  </si>
  <si>
    <t>Kovács Adél</t>
  </si>
  <si>
    <t>Szendi Zoltán</t>
  </si>
  <si>
    <t>Kaszás Ferenc</t>
  </si>
  <si>
    <t>Sümegi Alex Mihály</t>
  </si>
  <si>
    <t>Sümegi Mercédesz Éva</t>
  </si>
  <si>
    <t>Nagy Levente</t>
  </si>
  <si>
    <t>Szabó Nikoletta Sarolta</t>
  </si>
  <si>
    <t>Bereczki Henrietta</t>
  </si>
  <si>
    <t>Pesei Patrik</t>
  </si>
  <si>
    <t>Pesei Krisztián</t>
  </si>
  <si>
    <t>Pesei Karolina</t>
  </si>
  <si>
    <t>Horváth Norbert</t>
  </si>
  <si>
    <t>Horváth Nóra Eszter</t>
  </si>
  <si>
    <t>Horváth Norbert Gergő</t>
  </si>
  <si>
    <t>Horváthné Buják Ilona</t>
  </si>
  <si>
    <t>Michelisz János</t>
  </si>
  <si>
    <t>Sárköz Íjász Egyesület</t>
  </si>
  <si>
    <t>nő</t>
  </si>
  <si>
    <t>Gyöngyösi Imre</t>
  </si>
  <si>
    <t>Márta István</t>
  </si>
  <si>
    <t>Steiner Petra</t>
  </si>
  <si>
    <t>Szabó Patrícia</t>
  </si>
  <si>
    <t>Plósz Gergely</t>
  </si>
  <si>
    <t>Eleven IE.</t>
  </si>
  <si>
    <t>Gondán György</t>
  </si>
  <si>
    <t>Kresz Viktor</t>
  </si>
  <si>
    <t>Mecsek IE</t>
  </si>
  <si>
    <t>férfi</t>
  </si>
  <si>
    <t>Blázsovics Sándor</t>
  </si>
  <si>
    <t>Lőcze Tibor</t>
  </si>
  <si>
    <t>Kaposíjász</t>
  </si>
  <si>
    <t>Martinka Szabolcs</t>
  </si>
  <si>
    <t>Bóka László</t>
  </si>
  <si>
    <t>Vörös István</t>
  </si>
  <si>
    <t>Celőke MIE</t>
  </si>
  <si>
    <t>PTE Peac</t>
  </si>
  <si>
    <t>CBB</t>
  </si>
  <si>
    <t>CRB</t>
  </si>
  <si>
    <t>Rogács Levente</t>
  </si>
  <si>
    <t>Dusnoki Íjászok</t>
  </si>
  <si>
    <t xml:space="preserve">nő </t>
  </si>
  <si>
    <t>Vörös Edina</t>
  </si>
  <si>
    <t>Kiss Ábel</t>
  </si>
  <si>
    <t>Koszorús Zsolt</t>
  </si>
  <si>
    <t>Péntek Attila</t>
  </si>
  <si>
    <t>Hutvágner Rea</t>
  </si>
  <si>
    <t>Füredi Zoltán</t>
  </si>
  <si>
    <t>egyéni</t>
  </si>
  <si>
    <t>Bakó Dénes</t>
  </si>
  <si>
    <t>Gergely Ferenc</t>
  </si>
  <si>
    <t>Meszlényi Levente</t>
  </si>
  <si>
    <t>Melkvi Imre</t>
  </si>
  <si>
    <t>Berényi Lili</t>
  </si>
  <si>
    <t>Füredi Kristóf</t>
  </si>
  <si>
    <t>ifj. Meszlényi Levente</t>
  </si>
  <si>
    <t>Bogáromi Máté</t>
  </si>
  <si>
    <t>gyerek</t>
  </si>
  <si>
    <t>Sóti Viktória</t>
  </si>
  <si>
    <t>Várta IE</t>
  </si>
  <si>
    <t>Szalai Dániel</t>
  </si>
  <si>
    <t>Bakonyi József</t>
  </si>
  <si>
    <t>Meiszter Jenő</t>
  </si>
  <si>
    <t>Szabados Péter</t>
  </si>
  <si>
    <t>Berényi Balázs</t>
  </si>
  <si>
    <t>Suhajda József</t>
  </si>
  <si>
    <t>Rohr Máté</t>
  </si>
  <si>
    <t>Dori Ferenc</t>
  </si>
  <si>
    <t>Czinege Tamás</t>
  </si>
  <si>
    <t>mini</t>
  </si>
  <si>
    <t>ifi</t>
  </si>
  <si>
    <t>Szabó Máté</t>
  </si>
  <si>
    <t>Éjsólyom</t>
  </si>
  <si>
    <t>Makai János</t>
  </si>
  <si>
    <t>Ferenc Zoltán</t>
  </si>
  <si>
    <t>Varga Lajos</t>
  </si>
  <si>
    <t>Gerő Olivér</t>
  </si>
  <si>
    <t>Szűcs Anna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</si>
</sst>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4" fillId="5" borderId="5" applyNumberFormat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11" fillId="2" borderId="0" applyNumberFormat="0" applyBorder="0" applyAlignment="0" applyProtection="0"/>
    <xf numFmtId="0" fontId="15" fillId="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6" fillId="6" borderId="5" applyNumberFormat="0" applyAlignment="0" applyProtection="0"/>
  </cellStyleXfs>
  <cellXfs count="39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/>
    <xf numFmtId="0" fontId="5" fillId="0" borderId="1" xfId="0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/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/>
    <xf numFmtId="2" fontId="5" fillId="0" borderId="11" xfId="0" applyNumberFormat="1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5" fillId="0" borderId="16" xfId="0" applyFont="1" applyBorder="1"/>
    <xf numFmtId="0" fontId="5" fillId="0" borderId="12" xfId="0" applyFont="1" applyBorder="1"/>
    <xf numFmtId="0" fontId="23" fillId="0" borderId="1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2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" xfId="1" builtinId="15" customBuiltin="1"/>
    <cellStyle name="Címsor 1 2" xfId="22"/>
    <cellStyle name="Címsor 2 2" xfId="23"/>
    <cellStyle name="Címsor 3 2" xfId="24"/>
    <cellStyle name="Címsor 4 2" xfId="25"/>
    <cellStyle name="Ellenőrzőcella 2" xfId="26"/>
    <cellStyle name="Figyelmeztetés 2" xfId="27"/>
    <cellStyle name="Hivatkozott cella 2" xfId="28"/>
    <cellStyle name="Jegyzet" xfId="2" builtinId="10" customBuiltin="1"/>
    <cellStyle name="Jelölőszín (1) 2" xfId="29"/>
    <cellStyle name="Jelölőszín (2) 2" xfId="30"/>
    <cellStyle name="Jelölőszín (3) 2" xfId="31"/>
    <cellStyle name="Jelölőszín (4) 2" xfId="32"/>
    <cellStyle name="Jelölőszín (5) 2" xfId="33"/>
    <cellStyle name="Jelölőszín (6) 2" xfId="34"/>
    <cellStyle name="Jó 2" xfId="35"/>
    <cellStyle name="Kimenet 2" xfId="36"/>
    <cellStyle name="Magyarázó szöveg 2" xfId="37"/>
    <cellStyle name="Normál" xfId="0" builtinId="0"/>
    <cellStyle name="Összesen 2" xfId="38"/>
    <cellStyle name="Rossz 2" xfId="39"/>
    <cellStyle name="Semleges 2" xfId="40"/>
    <cellStyle name="Számítás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tabSelected="1" topLeftCell="E1" zoomScale="85" zoomScaleNormal="85" workbookViewId="0">
      <pane ySplit="1" topLeftCell="A138" activePane="bottomLeft" state="frozen"/>
      <selection pane="bottomLeft" activeCell="T144" sqref="T144"/>
    </sheetView>
  </sheetViews>
  <sheetFormatPr defaultRowHeight="15"/>
  <cols>
    <col min="1" max="1" width="10.7109375" style="7" bestFit="1" customWidth="1"/>
    <col min="2" max="4" width="9.140625" style="2"/>
    <col min="5" max="5" width="37.42578125" style="2" customWidth="1"/>
    <col min="6" max="6" width="28.28515625" style="2" customWidth="1"/>
    <col min="7" max="7" width="12.140625" style="7" customWidth="1"/>
    <col min="8" max="15" width="9.140625" style="7"/>
    <col min="16" max="16" width="9.140625" style="2"/>
    <col min="17" max="17" width="10.42578125" style="7" customWidth="1"/>
    <col min="18" max="19" width="13.140625" style="2" bestFit="1" customWidth="1"/>
  </cols>
  <sheetData>
    <row r="1" spans="1:19" ht="15.75" thickBot="1">
      <c r="A1" s="29" t="s">
        <v>37</v>
      </c>
      <c r="B1" s="36" t="s">
        <v>38</v>
      </c>
      <c r="C1" s="37"/>
      <c r="D1" s="38"/>
      <c r="E1" s="30" t="s">
        <v>30</v>
      </c>
      <c r="F1" s="30" t="s">
        <v>31</v>
      </c>
      <c r="G1" s="29" t="s">
        <v>34</v>
      </c>
      <c r="H1" s="29">
        <v>11</v>
      </c>
      <c r="I1" s="29">
        <v>10</v>
      </c>
      <c r="J1" s="29">
        <v>8</v>
      </c>
      <c r="K1" s="29">
        <v>5</v>
      </c>
      <c r="L1" s="29">
        <v>4</v>
      </c>
      <c r="M1" s="29">
        <v>2</v>
      </c>
      <c r="N1" s="29">
        <v>1</v>
      </c>
      <c r="O1" s="29" t="s">
        <v>32</v>
      </c>
      <c r="P1" s="31"/>
      <c r="Q1" s="29" t="s">
        <v>33</v>
      </c>
      <c r="R1" s="32" t="s">
        <v>35</v>
      </c>
      <c r="S1" s="32" t="s">
        <v>36</v>
      </c>
    </row>
    <row r="2" spans="1:19">
      <c r="A2" s="24">
        <v>1</v>
      </c>
      <c r="B2" s="25" t="s">
        <v>6</v>
      </c>
      <c r="C2" s="25" t="s">
        <v>5</v>
      </c>
      <c r="D2" s="25" t="s">
        <v>168</v>
      </c>
      <c r="E2" s="26" t="s">
        <v>78</v>
      </c>
      <c r="F2" s="26" t="s">
        <v>20</v>
      </c>
      <c r="G2" s="33">
        <f t="shared" ref="G2:G9" si="0">H2*$H$1+I2*$I$1+J2*$J$1+K2*$K$1+L2*$L$1+M2*$M$1+N2*$N$1</f>
        <v>132</v>
      </c>
      <c r="H2" s="24">
        <v>2</v>
      </c>
      <c r="I2" s="24"/>
      <c r="J2" s="24">
        <v>9</v>
      </c>
      <c r="K2" s="24">
        <v>7</v>
      </c>
      <c r="L2" s="24"/>
      <c r="M2" s="24">
        <v>1</v>
      </c>
      <c r="N2" s="24">
        <v>1</v>
      </c>
      <c r="O2" s="24">
        <v>4</v>
      </c>
      <c r="P2" s="27"/>
      <c r="Q2" s="24">
        <f t="shared" ref="Q2:Q9" si="1">H2+I2+J2+K2+O2+L2+M2+N2</f>
        <v>24</v>
      </c>
      <c r="R2" s="28">
        <f t="shared" ref="R2:R9" si="2">$G2/240*100</f>
        <v>55.000000000000007</v>
      </c>
      <c r="S2" s="28">
        <f t="shared" ref="S2:S9" si="3">$G2/264*100</f>
        <v>50</v>
      </c>
    </row>
    <row r="3" spans="1:19">
      <c r="A3" s="6">
        <v>2</v>
      </c>
      <c r="B3" s="12" t="s">
        <v>6</v>
      </c>
      <c r="C3" s="12" t="s">
        <v>5</v>
      </c>
      <c r="D3" s="12" t="s">
        <v>168</v>
      </c>
      <c r="E3" s="13" t="s">
        <v>82</v>
      </c>
      <c r="F3" s="13" t="s">
        <v>20</v>
      </c>
      <c r="G3" s="34">
        <f t="shared" si="0"/>
        <v>108</v>
      </c>
      <c r="H3" s="6"/>
      <c r="I3" s="6">
        <v>3</v>
      </c>
      <c r="J3" s="6">
        <v>4</v>
      </c>
      <c r="K3" s="6">
        <v>8</v>
      </c>
      <c r="L3" s="6"/>
      <c r="M3" s="6">
        <v>2</v>
      </c>
      <c r="N3" s="6">
        <v>2</v>
      </c>
      <c r="O3" s="6">
        <v>5</v>
      </c>
      <c r="P3" s="4"/>
      <c r="Q3" s="6">
        <f t="shared" si="1"/>
        <v>24</v>
      </c>
      <c r="R3" s="5">
        <f t="shared" si="2"/>
        <v>45</v>
      </c>
      <c r="S3" s="5">
        <f t="shared" si="3"/>
        <v>40.909090909090914</v>
      </c>
    </row>
    <row r="4" spans="1:19">
      <c r="A4" s="6">
        <v>3</v>
      </c>
      <c r="B4" s="12" t="s">
        <v>6</v>
      </c>
      <c r="C4" s="14" t="s">
        <v>5</v>
      </c>
      <c r="D4" s="12" t="s">
        <v>168</v>
      </c>
      <c r="E4" s="13" t="s">
        <v>69</v>
      </c>
      <c r="F4" s="13" t="s">
        <v>20</v>
      </c>
      <c r="G4" s="34">
        <f t="shared" si="0"/>
        <v>106</v>
      </c>
      <c r="H4" s="6"/>
      <c r="I4" s="6">
        <v>1</v>
      </c>
      <c r="J4" s="6">
        <v>5</v>
      </c>
      <c r="K4" s="6">
        <v>7</v>
      </c>
      <c r="L4" s="6">
        <v>2</v>
      </c>
      <c r="M4" s="6">
        <v>5</v>
      </c>
      <c r="N4" s="6">
        <v>3</v>
      </c>
      <c r="O4" s="6">
        <v>1</v>
      </c>
      <c r="P4" s="4"/>
      <c r="Q4" s="6">
        <f t="shared" si="1"/>
        <v>24</v>
      </c>
      <c r="R4" s="5">
        <f t="shared" si="2"/>
        <v>44.166666666666664</v>
      </c>
      <c r="S4" s="5">
        <f t="shared" si="3"/>
        <v>40.151515151515149</v>
      </c>
    </row>
    <row r="5" spans="1:19">
      <c r="A5" s="6">
        <v>4</v>
      </c>
      <c r="B5" s="12" t="s">
        <v>6</v>
      </c>
      <c r="C5" s="12" t="s">
        <v>5</v>
      </c>
      <c r="D5" s="12" t="s">
        <v>168</v>
      </c>
      <c r="E5" s="13" t="s">
        <v>80</v>
      </c>
      <c r="F5" s="13" t="s">
        <v>20</v>
      </c>
      <c r="G5" s="34">
        <f t="shared" si="0"/>
        <v>105</v>
      </c>
      <c r="H5" s="6"/>
      <c r="I5" s="6">
        <v>1</v>
      </c>
      <c r="J5" s="6">
        <v>4</v>
      </c>
      <c r="K5" s="6">
        <v>11</v>
      </c>
      <c r="L5" s="6"/>
      <c r="M5" s="6">
        <v>1</v>
      </c>
      <c r="N5" s="6">
        <v>6</v>
      </c>
      <c r="O5" s="6">
        <v>1</v>
      </c>
      <c r="P5" s="4"/>
      <c r="Q5" s="6">
        <f t="shared" si="1"/>
        <v>24</v>
      </c>
      <c r="R5" s="5">
        <f t="shared" si="2"/>
        <v>43.75</v>
      </c>
      <c r="S5" s="5">
        <f t="shared" si="3"/>
        <v>39.772727272727273</v>
      </c>
    </row>
    <row r="6" spans="1:19">
      <c r="A6" s="6">
        <v>5</v>
      </c>
      <c r="B6" s="12" t="s">
        <v>6</v>
      </c>
      <c r="C6" s="12" t="s">
        <v>5</v>
      </c>
      <c r="D6" s="12" t="s">
        <v>168</v>
      </c>
      <c r="E6" s="13" t="s">
        <v>51</v>
      </c>
      <c r="F6" s="13" t="s">
        <v>8</v>
      </c>
      <c r="G6" s="34">
        <f t="shared" si="0"/>
        <v>75</v>
      </c>
      <c r="H6" s="6">
        <v>3</v>
      </c>
      <c r="I6" s="6"/>
      <c r="J6" s="6">
        <v>2</v>
      </c>
      <c r="K6" s="6">
        <v>4</v>
      </c>
      <c r="L6" s="6"/>
      <c r="M6" s="6">
        <v>1</v>
      </c>
      <c r="N6" s="6">
        <v>4</v>
      </c>
      <c r="O6" s="6">
        <v>10</v>
      </c>
      <c r="P6" s="4"/>
      <c r="Q6" s="6">
        <f t="shared" si="1"/>
        <v>24</v>
      </c>
      <c r="R6" s="5">
        <f t="shared" si="2"/>
        <v>31.25</v>
      </c>
      <c r="S6" s="5">
        <f t="shared" si="3"/>
        <v>28.40909090909091</v>
      </c>
    </row>
    <row r="7" spans="1:19">
      <c r="A7" s="6">
        <v>6</v>
      </c>
      <c r="B7" s="14" t="s">
        <v>6</v>
      </c>
      <c r="C7" s="14" t="s">
        <v>5</v>
      </c>
      <c r="D7" s="12" t="s">
        <v>168</v>
      </c>
      <c r="E7" s="15" t="s">
        <v>143</v>
      </c>
      <c r="F7" s="15" t="s">
        <v>118</v>
      </c>
      <c r="G7" s="34">
        <f t="shared" si="0"/>
        <v>72</v>
      </c>
      <c r="H7" s="6"/>
      <c r="I7" s="6">
        <v>1</v>
      </c>
      <c r="J7" s="6">
        <v>3</v>
      </c>
      <c r="K7" s="6">
        <v>6</v>
      </c>
      <c r="L7" s="6"/>
      <c r="M7" s="6">
        <v>2</v>
      </c>
      <c r="N7" s="6">
        <v>4</v>
      </c>
      <c r="O7" s="6">
        <v>8</v>
      </c>
      <c r="P7" s="4"/>
      <c r="Q7" s="6">
        <f t="shared" si="1"/>
        <v>24</v>
      </c>
      <c r="R7" s="5">
        <f t="shared" si="2"/>
        <v>30</v>
      </c>
      <c r="S7" s="5">
        <f t="shared" si="3"/>
        <v>27.27272727272727</v>
      </c>
    </row>
    <row r="8" spans="1:19">
      <c r="A8" s="6">
        <v>7</v>
      </c>
      <c r="B8" s="12" t="s">
        <v>6</v>
      </c>
      <c r="C8" s="12" t="s">
        <v>5</v>
      </c>
      <c r="D8" s="12" t="s">
        <v>168</v>
      </c>
      <c r="E8" s="13" t="s">
        <v>53</v>
      </c>
      <c r="F8" s="13" t="s">
        <v>8</v>
      </c>
      <c r="G8" s="34">
        <f t="shared" si="0"/>
        <v>65</v>
      </c>
      <c r="H8" s="6"/>
      <c r="I8" s="6"/>
      <c r="J8" s="6">
        <v>2</v>
      </c>
      <c r="K8" s="6">
        <v>8</v>
      </c>
      <c r="L8" s="6">
        <v>1</v>
      </c>
      <c r="M8" s="6"/>
      <c r="N8" s="6">
        <v>5</v>
      </c>
      <c r="O8" s="6">
        <v>8</v>
      </c>
      <c r="P8" s="4"/>
      <c r="Q8" s="6">
        <f t="shared" si="1"/>
        <v>24</v>
      </c>
      <c r="R8" s="5">
        <f t="shared" si="2"/>
        <v>27.083333333333332</v>
      </c>
      <c r="S8" s="5">
        <f t="shared" si="3"/>
        <v>24.621212121212121</v>
      </c>
    </row>
    <row r="9" spans="1:19">
      <c r="A9" s="6">
        <v>8</v>
      </c>
      <c r="B9" s="12" t="s">
        <v>6</v>
      </c>
      <c r="C9" s="12" t="s">
        <v>5</v>
      </c>
      <c r="D9" s="12" t="s">
        <v>168</v>
      </c>
      <c r="E9" s="13" t="s">
        <v>47</v>
      </c>
      <c r="F9" s="13" t="s">
        <v>2</v>
      </c>
      <c r="G9" s="34">
        <f t="shared" si="0"/>
        <v>51</v>
      </c>
      <c r="H9" s="6"/>
      <c r="I9" s="6"/>
      <c r="J9" s="6"/>
      <c r="K9" s="6">
        <v>8</v>
      </c>
      <c r="L9" s="6"/>
      <c r="M9" s="6">
        <v>2</v>
      </c>
      <c r="N9" s="6">
        <v>7</v>
      </c>
      <c r="O9" s="6">
        <v>7</v>
      </c>
      <c r="P9" s="4"/>
      <c r="Q9" s="6">
        <f t="shared" si="1"/>
        <v>24</v>
      </c>
      <c r="R9" s="5">
        <f t="shared" si="2"/>
        <v>21.25</v>
      </c>
      <c r="S9" s="5">
        <f t="shared" si="3"/>
        <v>19.318181818181817</v>
      </c>
    </row>
    <row r="10" spans="1:19">
      <c r="B10" s="9"/>
      <c r="C10" s="9"/>
      <c r="D10" s="9"/>
      <c r="E10" s="8"/>
      <c r="F10" s="8"/>
      <c r="G10" s="34"/>
      <c r="H10" s="6"/>
      <c r="I10" s="6"/>
      <c r="J10" s="6"/>
      <c r="K10" s="6"/>
      <c r="L10" s="6"/>
      <c r="M10" s="6"/>
      <c r="N10" s="6"/>
      <c r="O10" s="6"/>
      <c r="P10" s="4"/>
      <c r="Q10" s="6"/>
      <c r="R10" s="5"/>
      <c r="S10" s="5"/>
    </row>
    <row r="11" spans="1:19">
      <c r="A11" s="6">
        <v>1</v>
      </c>
      <c r="B11" s="12" t="s">
        <v>6</v>
      </c>
      <c r="C11" s="12" t="s">
        <v>11</v>
      </c>
      <c r="D11" s="12" t="s">
        <v>168</v>
      </c>
      <c r="E11" s="13" t="s">
        <v>62</v>
      </c>
      <c r="F11" s="13" t="s">
        <v>16</v>
      </c>
      <c r="G11" s="34">
        <f t="shared" ref="G11:G16" si="4">H11*$H$1+I11*$I$1+J11*$J$1+K11*$K$1+L11*$L$1+M11*$M$1+N11*$N$1</f>
        <v>140</v>
      </c>
      <c r="H11" s="6"/>
      <c r="I11" s="6">
        <v>3</v>
      </c>
      <c r="J11" s="6">
        <v>6</v>
      </c>
      <c r="K11" s="6">
        <v>12</v>
      </c>
      <c r="L11" s="6"/>
      <c r="M11" s="6">
        <v>1</v>
      </c>
      <c r="N11" s="6"/>
      <c r="O11" s="6">
        <v>2</v>
      </c>
      <c r="P11" s="4"/>
      <c r="Q11" s="6">
        <f t="shared" ref="Q11:Q16" si="5">H11+I11+J11+K11+O11+L11+M11+N11</f>
        <v>24</v>
      </c>
      <c r="R11" s="5">
        <f t="shared" ref="R11:R16" si="6">$G11/240*100</f>
        <v>58.333333333333336</v>
      </c>
      <c r="S11" s="5">
        <f t="shared" ref="S11:S16" si="7">$G11/264*100</f>
        <v>53.030303030303031</v>
      </c>
    </row>
    <row r="12" spans="1:19">
      <c r="A12" s="7">
        <v>2</v>
      </c>
      <c r="B12" s="12" t="s">
        <v>6</v>
      </c>
      <c r="C12" s="12" t="s">
        <v>11</v>
      </c>
      <c r="D12" s="12" t="s">
        <v>168</v>
      </c>
      <c r="E12" s="17" t="s">
        <v>174</v>
      </c>
      <c r="F12" s="17" t="s">
        <v>175</v>
      </c>
      <c r="G12" s="34">
        <f t="shared" si="4"/>
        <v>135</v>
      </c>
      <c r="H12" s="6">
        <v>1</v>
      </c>
      <c r="I12" s="6">
        <v>2</v>
      </c>
      <c r="J12" s="6">
        <v>7</v>
      </c>
      <c r="K12" s="6">
        <v>9</v>
      </c>
      <c r="L12" s="6"/>
      <c r="M12" s="6">
        <v>1</v>
      </c>
      <c r="N12" s="6">
        <v>1</v>
      </c>
      <c r="O12" s="6">
        <v>3</v>
      </c>
      <c r="P12" s="4"/>
      <c r="Q12" s="6">
        <f t="shared" si="5"/>
        <v>24</v>
      </c>
      <c r="R12" s="5">
        <f t="shared" si="6"/>
        <v>56.25</v>
      </c>
      <c r="S12" s="5">
        <f t="shared" si="7"/>
        <v>51.136363636363633</v>
      </c>
    </row>
    <row r="13" spans="1:19">
      <c r="A13" s="6">
        <v>3</v>
      </c>
      <c r="B13" s="12" t="s">
        <v>6</v>
      </c>
      <c r="C13" s="12" t="s">
        <v>11</v>
      </c>
      <c r="D13" s="12" t="s">
        <v>168</v>
      </c>
      <c r="E13" s="13" t="s">
        <v>98</v>
      </c>
      <c r="F13" s="13" t="s">
        <v>28</v>
      </c>
      <c r="G13" s="34">
        <f t="shared" si="4"/>
        <v>128</v>
      </c>
      <c r="H13" s="6">
        <v>2</v>
      </c>
      <c r="I13" s="6"/>
      <c r="J13" s="6">
        <v>4</v>
      </c>
      <c r="K13" s="6">
        <v>14</v>
      </c>
      <c r="L13" s="6"/>
      <c r="M13" s="6">
        <v>1</v>
      </c>
      <c r="N13" s="6">
        <v>2</v>
      </c>
      <c r="O13" s="6">
        <v>1</v>
      </c>
      <c r="P13" s="4"/>
      <c r="Q13" s="6">
        <f t="shared" si="5"/>
        <v>24</v>
      </c>
      <c r="R13" s="5">
        <f t="shared" si="6"/>
        <v>53.333333333333336</v>
      </c>
      <c r="S13" s="5">
        <f t="shared" si="7"/>
        <v>48.484848484848484</v>
      </c>
    </row>
    <row r="14" spans="1:19">
      <c r="A14" s="7">
        <v>4</v>
      </c>
      <c r="B14" s="14" t="s">
        <v>6</v>
      </c>
      <c r="C14" s="14" t="s">
        <v>11</v>
      </c>
      <c r="D14" s="12" t="s">
        <v>168</v>
      </c>
      <c r="E14" s="15" t="s">
        <v>207</v>
      </c>
      <c r="F14" s="15" t="s">
        <v>175</v>
      </c>
      <c r="G14" s="34">
        <f t="shared" si="4"/>
        <v>104</v>
      </c>
      <c r="H14" s="6"/>
      <c r="I14" s="6"/>
      <c r="J14" s="6">
        <v>4</v>
      </c>
      <c r="K14" s="6">
        <v>13</v>
      </c>
      <c r="L14" s="6">
        <v>1</v>
      </c>
      <c r="M14" s="6"/>
      <c r="N14" s="6">
        <v>3</v>
      </c>
      <c r="O14" s="6">
        <v>3</v>
      </c>
      <c r="P14" s="4"/>
      <c r="Q14" s="6">
        <f t="shared" si="5"/>
        <v>24</v>
      </c>
      <c r="R14" s="5">
        <f t="shared" si="6"/>
        <v>43.333333333333336</v>
      </c>
      <c r="S14" s="5">
        <f t="shared" si="7"/>
        <v>39.393939393939391</v>
      </c>
    </row>
    <row r="15" spans="1:19">
      <c r="A15" s="6">
        <v>5</v>
      </c>
      <c r="B15" s="12" t="s">
        <v>6</v>
      </c>
      <c r="C15" s="12" t="s">
        <v>11</v>
      </c>
      <c r="D15" s="12" t="s">
        <v>168</v>
      </c>
      <c r="E15" s="13" t="s">
        <v>81</v>
      </c>
      <c r="F15" s="13" t="s">
        <v>23</v>
      </c>
      <c r="G15" s="34">
        <f t="shared" si="4"/>
        <v>82</v>
      </c>
      <c r="H15" s="6"/>
      <c r="I15" s="6"/>
      <c r="J15" s="6">
        <v>2</v>
      </c>
      <c r="K15" s="6">
        <v>11</v>
      </c>
      <c r="L15" s="6">
        <v>1</v>
      </c>
      <c r="M15" s="6"/>
      <c r="N15" s="6">
        <v>7</v>
      </c>
      <c r="O15" s="6">
        <v>3</v>
      </c>
      <c r="P15" s="4"/>
      <c r="Q15" s="6">
        <f t="shared" si="5"/>
        <v>24</v>
      </c>
      <c r="R15" s="5">
        <f t="shared" si="6"/>
        <v>34.166666666666664</v>
      </c>
      <c r="S15" s="5">
        <f t="shared" si="7"/>
        <v>31.060606060606062</v>
      </c>
    </row>
    <row r="16" spans="1:19">
      <c r="A16" s="6">
        <v>6</v>
      </c>
      <c r="B16" s="14" t="s">
        <v>6</v>
      </c>
      <c r="C16" s="14" t="s">
        <v>11</v>
      </c>
      <c r="D16" s="12" t="s">
        <v>168</v>
      </c>
      <c r="E16" s="15" t="s">
        <v>129</v>
      </c>
      <c r="F16" s="15" t="s">
        <v>114</v>
      </c>
      <c r="G16" s="34">
        <f t="shared" si="4"/>
        <v>61</v>
      </c>
      <c r="H16" s="6"/>
      <c r="I16" s="6">
        <v>1</v>
      </c>
      <c r="J16" s="6">
        <v>2</v>
      </c>
      <c r="K16" s="6">
        <v>5</v>
      </c>
      <c r="L16" s="6"/>
      <c r="M16" s="6">
        <v>1</v>
      </c>
      <c r="N16" s="6">
        <v>8</v>
      </c>
      <c r="O16" s="6">
        <v>7</v>
      </c>
      <c r="P16" s="4"/>
      <c r="Q16" s="6">
        <f t="shared" si="5"/>
        <v>24</v>
      </c>
      <c r="R16" s="5">
        <f t="shared" si="6"/>
        <v>25.416666666666664</v>
      </c>
      <c r="S16" s="5">
        <f t="shared" si="7"/>
        <v>23.106060606060606</v>
      </c>
    </row>
    <row r="17" spans="1:19">
      <c r="B17" s="9"/>
      <c r="C17" s="9"/>
      <c r="D17" s="9"/>
      <c r="E17" s="8"/>
      <c r="F17" s="8"/>
      <c r="G17" s="34"/>
      <c r="H17" s="6"/>
      <c r="I17" s="6"/>
      <c r="J17" s="6"/>
      <c r="K17" s="6"/>
      <c r="L17" s="6"/>
      <c r="M17" s="6"/>
      <c r="N17" s="6"/>
      <c r="O17" s="6"/>
      <c r="P17" s="4"/>
      <c r="Q17" s="6"/>
      <c r="R17" s="5"/>
      <c r="S17" s="5"/>
    </row>
    <row r="18" spans="1:19">
      <c r="A18" s="6">
        <v>1</v>
      </c>
      <c r="B18" s="12" t="s">
        <v>6</v>
      </c>
      <c r="C18" s="12" t="s">
        <v>5</v>
      </c>
      <c r="D18" s="12" t="s">
        <v>158</v>
      </c>
      <c r="E18" s="13" t="s">
        <v>85</v>
      </c>
      <c r="F18" s="13" t="s">
        <v>20</v>
      </c>
      <c r="G18" s="34">
        <f>H18*$H$1+I18*$I$1+J18*$J$1+K18*$K$1+L18*$L$1+M18*$M$1+N18*$N$1</f>
        <v>102</v>
      </c>
      <c r="H18" s="6">
        <v>1</v>
      </c>
      <c r="I18" s="6">
        <v>1</v>
      </c>
      <c r="J18" s="6">
        <v>6</v>
      </c>
      <c r="K18" s="6">
        <v>5</v>
      </c>
      <c r="L18" s="6"/>
      <c r="M18" s="6">
        <v>2</v>
      </c>
      <c r="N18" s="6">
        <v>4</v>
      </c>
      <c r="O18" s="6">
        <v>5</v>
      </c>
      <c r="P18" s="4"/>
      <c r="Q18" s="6">
        <f>H18+I18+J18+K18+O18+L18+M18+N18</f>
        <v>24</v>
      </c>
      <c r="R18" s="5">
        <f>$G18/240*100</f>
        <v>42.5</v>
      </c>
      <c r="S18" s="5">
        <f>$G18/264*100</f>
        <v>38.636363636363633</v>
      </c>
    </row>
    <row r="19" spans="1:19">
      <c r="A19" s="6">
        <v>2</v>
      </c>
      <c r="B19" s="12" t="s">
        <v>6</v>
      </c>
      <c r="C19" s="12" t="s">
        <v>5</v>
      </c>
      <c r="D19" s="12" t="s">
        <v>158</v>
      </c>
      <c r="E19" s="13" t="s">
        <v>97</v>
      </c>
      <c r="F19" s="13" t="s">
        <v>28</v>
      </c>
      <c r="G19" s="34">
        <f>H19*$H$1+I19*$I$1+J19*$J$1+K19*$K$1+L19*$L$1+M19*$M$1+N19*$N$1</f>
        <v>96</v>
      </c>
      <c r="H19" s="6"/>
      <c r="I19" s="6"/>
      <c r="J19" s="6">
        <v>4</v>
      </c>
      <c r="K19" s="6">
        <v>10</v>
      </c>
      <c r="L19" s="6">
        <v>2</v>
      </c>
      <c r="M19" s="6">
        <v>1</v>
      </c>
      <c r="N19" s="6">
        <v>4</v>
      </c>
      <c r="O19" s="6">
        <v>3</v>
      </c>
      <c r="P19" s="4"/>
      <c r="Q19" s="6">
        <f>H19+I19+J19+K19+O19+L19+M19+N19</f>
        <v>24</v>
      </c>
      <c r="R19" s="5">
        <f>$G19/240*100</f>
        <v>40</v>
      </c>
      <c r="S19" s="5">
        <f>$G19/264*100</f>
        <v>36.363636363636367</v>
      </c>
    </row>
    <row r="20" spans="1:19">
      <c r="A20" s="6">
        <v>3</v>
      </c>
      <c r="B20" s="12" t="s">
        <v>6</v>
      </c>
      <c r="C20" s="12" t="s">
        <v>5</v>
      </c>
      <c r="D20" s="12" t="s">
        <v>158</v>
      </c>
      <c r="E20" s="13" t="s">
        <v>79</v>
      </c>
      <c r="F20" s="13" t="s">
        <v>20</v>
      </c>
      <c r="G20" s="34">
        <f>H20*$H$1+I20*$I$1+J20*$J$1+K20*$K$1+L20*$L$1+M20*$M$1+N20*$N$1</f>
        <v>71</v>
      </c>
      <c r="H20" s="6"/>
      <c r="I20" s="6"/>
      <c r="J20" s="6">
        <v>5</v>
      </c>
      <c r="K20" s="6">
        <v>4</v>
      </c>
      <c r="L20" s="6"/>
      <c r="M20" s="6">
        <v>1</v>
      </c>
      <c r="N20" s="6">
        <v>9</v>
      </c>
      <c r="O20" s="6">
        <v>5</v>
      </c>
      <c r="P20" s="4"/>
      <c r="Q20" s="6">
        <f>H20+I20+J20+K20+O20+L20+M20+N20</f>
        <v>24</v>
      </c>
      <c r="R20" s="5">
        <f>$G20/240*100</f>
        <v>29.583333333333332</v>
      </c>
      <c r="S20" s="5">
        <f>$G20/264*100</f>
        <v>26.893939393939391</v>
      </c>
    </row>
    <row r="21" spans="1:19">
      <c r="A21" s="6">
        <v>4</v>
      </c>
      <c r="B21" s="12" t="s">
        <v>6</v>
      </c>
      <c r="C21" s="12" t="s">
        <v>5</v>
      </c>
      <c r="D21" s="12" t="s">
        <v>158</v>
      </c>
      <c r="E21" s="13" t="s">
        <v>50</v>
      </c>
      <c r="F21" s="13" t="s">
        <v>8</v>
      </c>
      <c r="G21" s="34">
        <f>H21*$H$1+I21*$I$1+J21*$J$1+K21*$K$1+L21*$L$1+M21*$M$1+N21*$N$1</f>
        <v>53</v>
      </c>
      <c r="H21" s="6"/>
      <c r="I21" s="6"/>
      <c r="J21" s="6">
        <v>2</v>
      </c>
      <c r="K21" s="6">
        <v>5</v>
      </c>
      <c r="L21" s="6"/>
      <c r="M21" s="6"/>
      <c r="N21" s="6">
        <v>12</v>
      </c>
      <c r="O21" s="6">
        <v>5</v>
      </c>
      <c r="P21" s="4"/>
      <c r="Q21" s="6">
        <f>H21+I21+J21+K21+O21+L21+M21+N21</f>
        <v>24</v>
      </c>
      <c r="R21" s="5">
        <f>$G21/240*100</f>
        <v>22.083333333333332</v>
      </c>
      <c r="S21" s="5">
        <f>$G21/264*100</f>
        <v>20.075757575757574</v>
      </c>
    </row>
    <row r="22" spans="1:19">
      <c r="A22" s="6">
        <v>5</v>
      </c>
      <c r="B22" s="14" t="s">
        <v>6</v>
      </c>
      <c r="C22" s="14" t="s">
        <v>5</v>
      </c>
      <c r="D22" s="12" t="s">
        <v>158</v>
      </c>
      <c r="E22" s="15" t="s">
        <v>128</v>
      </c>
      <c r="F22" s="15" t="s">
        <v>114</v>
      </c>
      <c r="G22" s="34">
        <f>H22*$H$1+I22*$I$1+J22*$J$1+K22*$K$1+L22*$L$1+M22*$M$1+N22*$N$1</f>
        <v>47</v>
      </c>
      <c r="H22" s="6"/>
      <c r="I22" s="6">
        <v>1</v>
      </c>
      <c r="J22" s="6">
        <v>1</v>
      </c>
      <c r="K22" s="6">
        <v>5</v>
      </c>
      <c r="L22" s="6"/>
      <c r="M22" s="6"/>
      <c r="N22" s="6">
        <v>4</v>
      </c>
      <c r="O22" s="6">
        <v>13</v>
      </c>
      <c r="P22" s="4"/>
      <c r="Q22" s="6">
        <f>H22+I22+J22+K22+O22+L22+M22+N22</f>
        <v>24</v>
      </c>
      <c r="R22" s="5">
        <f>$G22/240*100</f>
        <v>19.583333333333332</v>
      </c>
      <c r="S22" s="5">
        <f>$G22/264*100</f>
        <v>17.803030303030305</v>
      </c>
    </row>
    <row r="23" spans="1:19" s="21" customFormat="1">
      <c r="A23" s="11"/>
      <c r="B23" s="18"/>
      <c r="C23" s="18"/>
      <c r="D23" s="9"/>
      <c r="E23" s="19"/>
      <c r="F23" s="19"/>
      <c r="G23" s="34"/>
      <c r="H23" s="6"/>
      <c r="I23" s="6"/>
      <c r="J23" s="6"/>
      <c r="K23" s="6"/>
      <c r="L23" s="6"/>
      <c r="M23" s="6"/>
      <c r="N23" s="6"/>
      <c r="O23" s="6"/>
      <c r="P23" s="4"/>
      <c r="Q23" s="6"/>
      <c r="R23" s="5"/>
      <c r="S23" s="5"/>
    </row>
    <row r="24" spans="1:19">
      <c r="A24" s="6">
        <v>1</v>
      </c>
      <c r="B24" s="14" t="s">
        <v>6</v>
      </c>
      <c r="C24" s="14" t="s">
        <v>210</v>
      </c>
      <c r="D24" s="12" t="s">
        <v>168</v>
      </c>
      <c r="E24" s="13" t="s">
        <v>70</v>
      </c>
      <c r="F24" s="13" t="s">
        <v>20</v>
      </c>
      <c r="G24" s="34">
        <f t="shared" ref="G24:G79" si="8">H24*$H$1+I24*$I$1+J24*$J$1+K24*$K$1+L24*$L$1+M24*$M$1+N24*$N$1</f>
        <v>86</v>
      </c>
      <c r="H24" s="6"/>
      <c r="I24" s="6"/>
      <c r="J24" s="6">
        <v>4</v>
      </c>
      <c r="K24" s="6">
        <v>10</v>
      </c>
      <c r="L24" s="6"/>
      <c r="M24" s="6"/>
      <c r="N24" s="6">
        <v>4</v>
      </c>
      <c r="O24" s="6">
        <v>6</v>
      </c>
      <c r="P24" s="4"/>
      <c r="Q24" s="6">
        <f t="shared" ref="Q24:Q79" si="9">H24+I24+J24+K24+O24+L24+M24+N24</f>
        <v>24</v>
      </c>
      <c r="R24" s="5">
        <f t="shared" ref="R24:R62" si="10">$G24/240*100</f>
        <v>35.833333333333336</v>
      </c>
      <c r="S24" s="5">
        <f t="shared" ref="S24:S62" si="11">$G24/264*100</f>
        <v>32.575757575757578</v>
      </c>
    </row>
    <row r="25" spans="1:19">
      <c r="B25" s="10"/>
      <c r="C25" s="10"/>
      <c r="D25" s="9"/>
      <c r="E25" s="1"/>
      <c r="F25" s="1"/>
      <c r="G25" s="34"/>
      <c r="H25" s="6"/>
      <c r="I25" s="6"/>
      <c r="J25" s="6"/>
      <c r="K25" s="6"/>
      <c r="L25" s="6"/>
      <c r="M25" s="6"/>
      <c r="N25" s="6"/>
      <c r="O25" s="6"/>
      <c r="P25" s="4"/>
      <c r="Q25" s="6"/>
      <c r="R25" s="5"/>
      <c r="S25" s="5"/>
    </row>
    <row r="26" spans="1:19">
      <c r="A26" s="6">
        <v>1</v>
      </c>
      <c r="B26" s="12" t="s">
        <v>6</v>
      </c>
      <c r="C26" s="12" t="s">
        <v>0</v>
      </c>
      <c r="D26" s="12" t="s">
        <v>168</v>
      </c>
      <c r="E26" s="13" t="s">
        <v>54</v>
      </c>
      <c r="F26" s="13" t="s">
        <v>9</v>
      </c>
      <c r="G26" s="34">
        <f t="shared" si="8"/>
        <v>118</v>
      </c>
      <c r="H26" s="6"/>
      <c r="I26" s="6">
        <v>1</v>
      </c>
      <c r="J26" s="6">
        <v>5</v>
      </c>
      <c r="K26" s="6">
        <v>12</v>
      </c>
      <c r="L26" s="6">
        <v>1</v>
      </c>
      <c r="M26" s="6"/>
      <c r="N26" s="6">
        <v>4</v>
      </c>
      <c r="O26" s="6">
        <v>1</v>
      </c>
      <c r="P26" s="4"/>
      <c r="Q26" s="6">
        <f t="shared" si="9"/>
        <v>24</v>
      </c>
      <c r="R26" s="5">
        <f t="shared" si="10"/>
        <v>49.166666666666664</v>
      </c>
      <c r="S26" s="5">
        <f t="shared" si="11"/>
        <v>44.696969696969695</v>
      </c>
    </row>
    <row r="27" spans="1:19">
      <c r="A27" s="6">
        <v>2</v>
      </c>
      <c r="B27" s="14" t="s">
        <v>6</v>
      </c>
      <c r="C27" s="14" t="s">
        <v>0</v>
      </c>
      <c r="D27" s="12" t="s">
        <v>168</v>
      </c>
      <c r="E27" s="15" t="s">
        <v>127</v>
      </c>
      <c r="F27" s="15" t="s">
        <v>113</v>
      </c>
      <c r="G27" s="34">
        <f t="shared" si="8"/>
        <v>54</v>
      </c>
      <c r="H27" s="6"/>
      <c r="I27" s="6"/>
      <c r="J27" s="6">
        <v>1</v>
      </c>
      <c r="K27" s="6">
        <v>9</v>
      </c>
      <c r="L27" s="6"/>
      <c r="M27" s="6"/>
      <c r="N27" s="6">
        <v>1</v>
      </c>
      <c r="O27" s="6">
        <v>13</v>
      </c>
      <c r="P27" s="4"/>
      <c r="Q27" s="6">
        <f t="shared" si="9"/>
        <v>24</v>
      </c>
      <c r="R27" s="5">
        <f t="shared" si="10"/>
        <v>22.5</v>
      </c>
      <c r="S27" s="5">
        <f t="shared" si="11"/>
        <v>20.454545454545457</v>
      </c>
    </row>
    <row r="28" spans="1:19">
      <c r="A28" s="6">
        <v>3</v>
      </c>
      <c r="B28" s="14" t="s">
        <v>6</v>
      </c>
      <c r="C28" s="14" t="s">
        <v>0</v>
      </c>
      <c r="D28" s="12" t="s">
        <v>168</v>
      </c>
      <c r="E28" s="13" t="s">
        <v>68</v>
      </c>
      <c r="F28" s="13" t="s">
        <v>20</v>
      </c>
      <c r="G28" s="34">
        <f t="shared" si="8"/>
        <v>33</v>
      </c>
      <c r="H28" s="6"/>
      <c r="I28" s="6"/>
      <c r="J28" s="6"/>
      <c r="K28" s="6">
        <v>5</v>
      </c>
      <c r="L28" s="6">
        <v>1</v>
      </c>
      <c r="M28" s="6"/>
      <c r="N28" s="6">
        <v>4</v>
      </c>
      <c r="O28" s="6">
        <v>14</v>
      </c>
      <c r="P28" s="4"/>
      <c r="Q28" s="6">
        <f t="shared" si="9"/>
        <v>24</v>
      </c>
      <c r="R28" s="5">
        <f t="shared" si="10"/>
        <v>13.750000000000002</v>
      </c>
      <c r="S28" s="5">
        <f t="shared" si="11"/>
        <v>12.5</v>
      </c>
    </row>
    <row r="29" spans="1:19">
      <c r="G29" s="34"/>
      <c r="H29" s="6"/>
      <c r="I29" s="6"/>
      <c r="J29" s="6"/>
      <c r="K29" s="6"/>
      <c r="L29" s="6"/>
      <c r="M29" s="6"/>
      <c r="N29" s="6"/>
      <c r="O29" s="6"/>
      <c r="P29" s="4"/>
      <c r="Q29" s="6"/>
      <c r="R29" s="5"/>
      <c r="S29" s="5"/>
    </row>
    <row r="30" spans="1:19">
      <c r="A30" s="6">
        <v>1</v>
      </c>
      <c r="B30" s="12" t="s">
        <v>6</v>
      </c>
      <c r="C30" s="14" t="s">
        <v>0</v>
      </c>
      <c r="D30" s="12" t="s">
        <v>158</v>
      </c>
      <c r="E30" s="13" t="s">
        <v>77</v>
      </c>
      <c r="F30" s="13" t="s">
        <v>20</v>
      </c>
      <c r="G30" s="34">
        <f t="shared" si="8"/>
        <v>73</v>
      </c>
      <c r="H30" s="6"/>
      <c r="I30" s="6"/>
      <c r="J30" s="6">
        <v>1</v>
      </c>
      <c r="K30" s="6">
        <v>11</v>
      </c>
      <c r="L30" s="6">
        <v>1</v>
      </c>
      <c r="M30" s="6">
        <v>1</v>
      </c>
      <c r="N30" s="6">
        <v>4</v>
      </c>
      <c r="O30" s="6">
        <v>6</v>
      </c>
      <c r="P30" s="4"/>
      <c r="Q30" s="6">
        <f t="shared" si="9"/>
        <v>24</v>
      </c>
      <c r="R30" s="5">
        <f t="shared" si="10"/>
        <v>30.416666666666664</v>
      </c>
      <c r="S30" s="5">
        <f t="shared" si="11"/>
        <v>27.651515151515149</v>
      </c>
    </row>
    <row r="31" spans="1:19">
      <c r="B31" s="10"/>
      <c r="C31" s="10"/>
      <c r="D31" s="9"/>
      <c r="E31" s="1"/>
      <c r="F31" s="1"/>
      <c r="G31" s="34"/>
      <c r="H31" s="6"/>
      <c r="I31" s="6"/>
      <c r="J31" s="6"/>
      <c r="K31" s="6"/>
      <c r="L31" s="6"/>
      <c r="M31" s="6"/>
      <c r="N31" s="6"/>
      <c r="O31" s="6"/>
      <c r="P31" s="4"/>
      <c r="Q31" s="6"/>
      <c r="R31" s="5"/>
      <c r="S31" s="5"/>
    </row>
    <row r="32" spans="1:19">
      <c r="A32" s="6">
        <v>1</v>
      </c>
      <c r="B32" s="14" t="s">
        <v>6</v>
      </c>
      <c r="C32" s="14" t="s">
        <v>21</v>
      </c>
      <c r="D32" s="12" t="s">
        <v>168</v>
      </c>
      <c r="E32" s="15" t="s">
        <v>146</v>
      </c>
      <c r="F32" s="15" t="s">
        <v>9</v>
      </c>
      <c r="G32" s="34">
        <f>H32*$H$1+I32*$I$1+J32*$J$1+K32*$K$1+L32*$L$1+M32*$M$1+N32*$N$1</f>
        <v>170</v>
      </c>
      <c r="H32" s="6">
        <v>3</v>
      </c>
      <c r="I32" s="6">
        <v>3</v>
      </c>
      <c r="J32" s="6">
        <v>10</v>
      </c>
      <c r="K32" s="6">
        <v>5</v>
      </c>
      <c r="L32" s="6"/>
      <c r="M32" s="6">
        <v>1</v>
      </c>
      <c r="N32" s="6"/>
      <c r="O32" s="6">
        <v>2</v>
      </c>
      <c r="P32" s="4"/>
      <c r="Q32" s="6">
        <f>H32+I32+J32+K32+O32+L32+M32+N32</f>
        <v>24</v>
      </c>
      <c r="R32" s="5">
        <f>$G32/240*100</f>
        <v>70.833333333333343</v>
      </c>
      <c r="S32" s="5">
        <f>$G32/264*100</f>
        <v>64.393939393939391</v>
      </c>
    </row>
    <row r="33" spans="1:19">
      <c r="A33" s="6">
        <v>2</v>
      </c>
      <c r="B33" s="14" t="s">
        <v>6</v>
      </c>
      <c r="C33" s="14" t="s">
        <v>21</v>
      </c>
      <c r="D33" s="12" t="s">
        <v>168</v>
      </c>
      <c r="E33" s="20" t="s">
        <v>121</v>
      </c>
      <c r="F33" s="15" t="s">
        <v>111</v>
      </c>
      <c r="G33" s="34">
        <f>H33*$H$1+I33*$I$1+J33*$J$1+K33*$K$1+L33*$L$1+M33*$M$1+N33*$N$1</f>
        <v>146</v>
      </c>
      <c r="H33" s="6">
        <v>1</v>
      </c>
      <c r="I33" s="6">
        <v>2</v>
      </c>
      <c r="J33" s="6">
        <v>6</v>
      </c>
      <c r="K33" s="6">
        <v>13</v>
      </c>
      <c r="L33" s="6"/>
      <c r="M33" s="6">
        <v>1</v>
      </c>
      <c r="N33" s="6"/>
      <c r="O33" s="6">
        <v>1</v>
      </c>
      <c r="P33" s="4"/>
      <c r="Q33" s="6">
        <f>H33+I33+J33+K33+O33+L33+M33+N33</f>
        <v>24</v>
      </c>
      <c r="R33" s="5">
        <f>$G33/240*100</f>
        <v>60.833333333333329</v>
      </c>
      <c r="S33" s="5">
        <f>$G33/264*100</f>
        <v>55.303030303030297</v>
      </c>
    </row>
    <row r="34" spans="1:19">
      <c r="A34" s="6">
        <v>3</v>
      </c>
      <c r="B34" s="14" t="s">
        <v>6</v>
      </c>
      <c r="C34" s="14" t="s">
        <v>21</v>
      </c>
      <c r="D34" s="12" t="s">
        <v>168</v>
      </c>
      <c r="E34" s="20" t="s">
        <v>144</v>
      </c>
      <c r="F34" s="15" t="s">
        <v>9</v>
      </c>
      <c r="G34" s="34">
        <f>H34*$H$1+I34*$I$1+J34*$J$1+K34*$K$1+L34*$L$1+M34*$M$1+N34*$N$1</f>
        <v>143</v>
      </c>
      <c r="H34" s="6">
        <v>1</v>
      </c>
      <c r="I34" s="6">
        <v>2</v>
      </c>
      <c r="J34" s="6">
        <v>8</v>
      </c>
      <c r="K34" s="6">
        <v>9</v>
      </c>
      <c r="L34" s="6"/>
      <c r="M34" s="6">
        <v>1</v>
      </c>
      <c r="N34" s="6">
        <v>1</v>
      </c>
      <c r="O34" s="6">
        <v>2</v>
      </c>
      <c r="P34" s="4"/>
      <c r="Q34" s="6">
        <f>H34+I34+J34+K34+O34+L34+M34+N34</f>
        <v>24</v>
      </c>
      <c r="R34" s="5">
        <f>$G34/240*100</f>
        <v>59.583333333333336</v>
      </c>
      <c r="S34" s="5">
        <f>$G34/264*100</f>
        <v>54.166666666666664</v>
      </c>
    </row>
    <row r="35" spans="1:19">
      <c r="A35" s="6">
        <v>4</v>
      </c>
      <c r="B35" s="14" t="s">
        <v>6</v>
      </c>
      <c r="C35" s="14" t="s">
        <v>21</v>
      </c>
      <c r="D35" s="12" t="s">
        <v>168</v>
      </c>
      <c r="E35" s="20" t="s">
        <v>163</v>
      </c>
      <c r="F35" s="15" t="s">
        <v>24</v>
      </c>
      <c r="G35" s="34">
        <f>H35*$H$1+I35*$I$1+J35*$J$1+K35*$K$1+L35*$L$1+M35*$M$1+N35*$N$1</f>
        <v>67</v>
      </c>
      <c r="H35" s="6"/>
      <c r="I35" s="6">
        <v>1</v>
      </c>
      <c r="J35" s="6"/>
      <c r="K35" s="6">
        <v>8</v>
      </c>
      <c r="L35" s="6">
        <v>2</v>
      </c>
      <c r="M35" s="6">
        <v>2</v>
      </c>
      <c r="N35" s="6">
        <v>5</v>
      </c>
      <c r="O35" s="6">
        <v>6</v>
      </c>
      <c r="P35" s="4"/>
      <c r="Q35" s="6">
        <f>H35+I35+J35+K35+O35+L35+M35+N35</f>
        <v>24</v>
      </c>
      <c r="R35" s="5">
        <f>$G35/240*100</f>
        <v>27.916666666666668</v>
      </c>
      <c r="S35" s="5">
        <f>$G35/264*100</f>
        <v>25.378787878787879</v>
      </c>
    </row>
    <row r="36" spans="1:19">
      <c r="G36" s="34"/>
      <c r="H36" s="6"/>
      <c r="I36" s="6"/>
      <c r="J36" s="6"/>
      <c r="K36" s="6"/>
      <c r="L36" s="6"/>
      <c r="M36" s="6"/>
      <c r="N36" s="6"/>
      <c r="O36" s="6"/>
      <c r="P36" s="4"/>
      <c r="Q36" s="6"/>
      <c r="R36" s="5"/>
      <c r="S36" s="5"/>
    </row>
    <row r="37" spans="1:19">
      <c r="A37" s="6">
        <v>1</v>
      </c>
      <c r="B37" s="12" t="s">
        <v>6</v>
      </c>
      <c r="C37" s="12" t="s">
        <v>21</v>
      </c>
      <c r="D37" s="12" t="s">
        <v>158</v>
      </c>
      <c r="E37" s="13" t="s">
        <v>66</v>
      </c>
      <c r="F37" s="13" t="s">
        <v>20</v>
      </c>
      <c r="G37" s="34">
        <f t="shared" si="8"/>
        <v>169</v>
      </c>
      <c r="H37" s="6">
        <v>4</v>
      </c>
      <c r="I37" s="6">
        <v>2</v>
      </c>
      <c r="J37" s="6">
        <v>8</v>
      </c>
      <c r="K37" s="6">
        <v>8</v>
      </c>
      <c r="L37" s="6"/>
      <c r="M37" s="6"/>
      <c r="N37" s="6">
        <v>1</v>
      </c>
      <c r="O37" s="6">
        <v>1</v>
      </c>
      <c r="P37" s="4"/>
      <c r="Q37" s="6">
        <f t="shared" si="9"/>
        <v>24</v>
      </c>
      <c r="R37" s="5">
        <f t="shared" si="10"/>
        <v>70.416666666666671</v>
      </c>
      <c r="S37" s="5">
        <f t="shared" si="11"/>
        <v>64.015151515151516</v>
      </c>
    </row>
    <row r="38" spans="1:19">
      <c r="A38" s="6">
        <v>2</v>
      </c>
      <c r="B38" s="14" t="s">
        <v>6</v>
      </c>
      <c r="C38" s="12" t="s">
        <v>21</v>
      </c>
      <c r="D38" s="12" t="s">
        <v>158</v>
      </c>
      <c r="E38" s="15" t="s">
        <v>147</v>
      </c>
      <c r="F38" s="15" t="s">
        <v>9</v>
      </c>
      <c r="G38" s="34">
        <f t="shared" si="8"/>
        <v>132</v>
      </c>
      <c r="H38" s="6">
        <v>1</v>
      </c>
      <c r="I38" s="6">
        <v>2</v>
      </c>
      <c r="J38" s="6">
        <v>5</v>
      </c>
      <c r="K38" s="6">
        <v>11</v>
      </c>
      <c r="L38" s="6"/>
      <c r="M38" s="6">
        <v>1</v>
      </c>
      <c r="N38" s="6">
        <v>4</v>
      </c>
      <c r="O38" s="6"/>
      <c r="P38" s="4"/>
      <c r="Q38" s="6">
        <f t="shared" si="9"/>
        <v>24</v>
      </c>
      <c r="R38" s="5">
        <f t="shared" si="10"/>
        <v>55.000000000000007</v>
      </c>
      <c r="S38" s="5">
        <f t="shared" si="11"/>
        <v>50</v>
      </c>
    </row>
    <row r="39" spans="1:19">
      <c r="G39" s="34"/>
      <c r="H39" s="6"/>
      <c r="I39" s="6"/>
      <c r="J39" s="6"/>
      <c r="K39" s="6"/>
      <c r="L39" s="6"/>
      <c r="M39" s="6"/>
      <c r="N39" s="6"/>
      <c r="O39" s="6"/>
      <c r="P39" s="4"/>
      <c r="Q39" s="6"/>
      <c r="R39" s="5"/>
      <c r="S39" s="5"/>
    </row>
    <row r="40" spans="1:19">
      <c r="A40" s="6">
        <v>1</v>
      </c>
      <c r="B40" s="14" t="s">
        <v>6</v>
      </c>
      <c r="C40" s="12" t="s">
        <v>3</v>
      </c>
      <c r="D40" s="12" t="s">
        <v>168</v>
      </c>
      <c r="E40" s="15" t="s">
        <v>134</v>
      </c>
      <c r="F40" s="15" t="s">
        <v>15</v>
      </c>
      <c r="G40" s="34">
        <f t="shared" ref="G40:G48" si="12">H40*$H$1+I40*$I$1+J40*$J$1+K40*$K$1+L40*$L$1+M40*$M$1+N40*$N$1</f>
        <v>125</v>
      </c>
      <c r="H40" s="6">
        <v>2</v>
      </c>
      <c r="I40" s="6">
        <v>2</v>
      </c>
      <c r="J40" s="6">
        <v>3</v>
      </c>
      <c r="K40" s="6">
        <v>10</v>
      </c>
      <c r="L40" s="6"/>
      <c r="M40" s="6">
        <v>2</v>
      </c>
      <c r="N40" s="6">
        <v>5</v>
      </c>
      <c r="O40" s="6"/>
      <c r="P40" s="4"/>
      <c r="Q40" s="6">
        <f t="shared" ref="Q40:Q48" si="13">H40+I40+J40+K40+O40+L40+M40+N40</f>
        <v>24</v>
      </c>
      <c r="R40" s="5">
        <f t="shared" ref="R40:R48" si="14">$G40/240*100</f>
        <v>52.083333333333336</v>
      </c>
      <c r="S40" s="5">
        <f t="shared" ref="S40:S48" si="15">$G40/264*100</f>
        <v>47.348484848484851</v>
      </c>
    </row>
    <row r="41" spans="1:19">
      <c r="A41" s="6">
        <v>2</v>
      </c>
      <c r="B41" s="14" t="s">
        <v>6</v>
      </c>
      <c r="C41" s="12" t="s">
        <v>3</v>
      </c>
      <c r="D41" s="12" t="s">
        <v>168</v>
      </c>
      <c r="E41" s="15" t="s">
        <v>140</v>
      </c>
      <c r="F41" s="15" t="s">
        <v>15</v>
      </c>
      <c r="G41" s="34">
        <f t="shared" si="12"/>
        <v>117</v>
      </c>
      <c r="H41" s="6"/>
      <c r="I41" s="6">
        <v>1</v>
      </c>
      <c r="J41" s="6">
        <v>4</v>
      </c>
      <c r="K41" s="6">
        <v>15</v>
      </c>
      <c r="L41" s="6"/>
      <c r="M41" s="6"/>
      <c r="N41" s="6"/>
      <c r="O41" s="6">
        <v>4</v>
      </c>
      <c r="P41" s="4"/>
      <c r="Q41" s="6">
        <f t="shared" si="13"/>
        <v>24</v>
      </c>
      <c r="R41" s="5">
        <f t="shared" si="14"/>
        <v>48.75</v>
      </c>
      <c r="S41" s="5">
        <f t="shared" si="15"/>
        <v>44.31818181818182</v>
      </c>
    </row>
    <row r="42" spans="1:19">
      <c r="A42" s="6">
        <v>3</v>
      </c>
      <c r="B42" s="12" t="s">
        <v>6</v>
      </c>
      <c r="C42" s="12" t="s">
        <v>3</v>
      </c>
      <c r="D42" s="12" t="s">
        <v>168</v>
      </c>
      <c r="E42" s="13" t="s">
        <v>100</v>
      </c>
      <c r="F42" s="13" t="s">
        <v>29</v>
      </c>
      <c r="G42" s="34">
        <f t="shared" si="12"/>
        <v>94</v>
      </c>
      <c r="H42" s="6"/>
      <c r="I42" s="6"/>
      <c r="J42" s="6">
        <v>5</v>
      </c>
      <c r="K42" s="6">
        <v>9</v>
      </c>
      <c r="L42" s="6"/>
      <c r="M42" s="6">
        <v>1</v>
      </c>
      <c r="N42" s="6">
        <v>7</v>
      </c>
      <c r="O42" s="6">
        <v>2</v>
      </c>
      <c r="P42" s="4"/>
      <c r="Q42" s="6">
        <f t="shared" si="13"/>
        <v>24</v>
      </c>
      <c r="R42" s="5">
        <f t="shared" si="14"/>
        <v>39.166666666666664</v>
      </c>
      <c r="S42" s="5">
        <f t="shared" si="15"/>
        <v>35.606060606060609</v>
      </c>
    </row>
    <row r="43" spans="1:19">
      <c r="A43" s="6">
        <v>4</v>
      </c>
      <c r="B43" s="14" t="s">
        <v>6</v>
      </c>
      <c r="C43" s="12" t="s">
        <v>3</v>
      </c>
      <c r="D43" s="12" t="s">
        <v>168</v>
      </c>
      <c r="E43" s="13" t="s">
        <v>179</v>
      </c>
      <c r="F43" s="13" t="s">
        <v>180</v>
      </c>
      <c r="G43" s="34">
        <f t="shared" si="12"/>
        <v>89</v>
      </c>
      <c r="H43" s="6"/>
      <c r="I43" s="6"/>
      <c r="J43" s="6">
        <v>3</v>
      </c>
      <c r="K43" s="6">
        <v>12</v>
      </c>
      <c r="L43" s="6"/>
      <c r="M43" s="6">
        <v>1</v>
      </c>
      <c r="N43" s="6">
        <v>3</v>
      </c>
      <c r="O43" s="6">
        <v>5</v>
      </c>
      <c r="P43" s="4"/>
      <c r="Q43" s="6">
        <f t="shared" si="13"/>
        <v>24</v>
      </c>
      <c r="R43" s="5">
        <f t="shared" si="14"/>
        <v>37.083333333333336</v>
      </c>
      <c r="S43" s="5">
        <f t="shared" si="15"/>
        <v>33.712121212121211</v>
      </c>
    </row>
    <row r="44" spans="1:19" s="21" customFormat="1">
      <c r="A44" s="6">
        <v>5</v>
      </c>
      <c r="B44" s="14" t="s">
        <v>6</v>
      </c>
      <c r="C44" s="14" t="s">
        <v>3</v>
      </c>
      <c r="D44" s="12" t="s">
        <v>168</v>
      </c>
      <c r="E44" s="15" t="s">
        <v>131</v>
      </c>
      <c r="F44" s="15" t="s">
        <v>15</v>
      </c>
      <c r="G44" s="34">
        <f t="shared" si="12"/>
        <v>88</v>
      </c>
      <c r="H44" s="6"/>
      <c r="I44" s="6">
        <v>1</v>
      </c>
      <c r="J44" s="6">
        <v>3</v>
      </c>
      <c r="K44" s="6">
        <v>10</v>
      </c>
      <c r="L44" s="6"/>
      <c r="M44" s="6"/>
      <c r="N44" s="6">
        <v>4</v>
      </c>
      <c r="O44" s="6">
        <v>6</v>
      </c>
      <c r="P44" s="4"/>
      <c r="Q44" s="6">
        <f t="shared" si="13"/>
        <v>24</v>
      </c>
      <c r="R44" s="5">
        <f t="shared" si="14"/>
        <v>36.666666666666664</v>
      </c>
      <c r="S44" s="5">
        <f t="shared" si="15"/>
        <v>33.333333333333329</v>
      </c>
    </row>
    <row r="45" spans="1:19">
      <c r="A45" s="6">
        <v>6</v>
      </c>
      <c r="B45" s="14" t="s">
        <v>6</v>
      </c>
      <c r="C45" s="14" t="s">
        <v>3</v>
      </c>
      <c r="D45" s="12" t="s">
        <v>168</v>
      </c>
      <c r="E45" s="15" t="s">
        <v>132</v>
      </c>
      <c r="F45" s="15" t="s">
        <v>15</v>
      </c>
      <c r="G45" s="34">
        <f t="shared" si="12"/>
        <v>79</v>
      </c>
      <c r="H45" s="6"/>
      <c r="I45" s="6"/>
      <c r="J45" s="6">
        <v>3</v>
      </c>
      <c r="K45" s="6">
        <v>10</v>
      </c>
      <c r="L45" s="6"/>
      <c r="M45" s="6"/>
      <c r="N45" s="6">
        <v>5</v>
      </c>
      <c r="O45" s="6">
        <v>6</v>
      </c>
      <c r="P45" s="4"/>
      <c r="Q45" s="6">
        <f t="shared" si="13"/>
        <v>24</v>
      </c>
      <c r="R45" s="5">
        <f t="shared" si="14"/>
        <v>32.916666666666664</v>
      </c>
      <c r="S45" s="5">
        <f t="shared" si="15"/>
        <v>29.924242424242426</v>
      </c>
    </row>
    <row r="46" spans="1:19">
      <c r="A46" s="6">
        <v>7</v>
      </c>
      <c r="B46" s="14" t="s">
        <v>6</v>
      </c>
      <c r="C46" s="14" t="s">
        <v>3</v>
      </c>
      <c r="D46" s="12" t="s">
        <v>168</v>
      </c>
      <c r="E46" s="15" t="s">
        <v>137</v>
      </c>
      <c r="F46" s="15" t="s">
        <v>15</v>
      </c>
      <c r="G46" s="34">
        <f t="shared" si="12"/>
        <v>76</v>
      </c>
      <c r="H46" s="6"/>
      <c r="I46" s="6">
        <v>1</v>
      </c>
      <c r="J46" s="6">
        <v>2</v>
      </c>
      <c r="K46" s="6">
        <v>9</v>
      </c>
      <c r="L46" s="6"/>
      <c r="M46" s="6"/>
      <c r="N46" s="6">
        <v>5</v>
      </c>
      <c r="O46" s="6">
        <v>7</v>
      </c>
      <c r="P46" s="4"/>
      <c r="Q46" s="6">
        <f t="shared" si="13"/>
        <v>24</v>
      </c>
      <c r="R46" s="5">
        <f t="shared" si="14"/>
        <v>31.666666666666664</v>
      </c>
      <c r="S46" s="5">
        <f t="shared" si="15"/>
        <v>28.787878787878789</v>
      </c>
    </row>
    <row r="47" spans="1:19">
      <c r="A47" s="6">
        <v>8</v>
      </c>
      <c r="B47" s="14" t="s">
        <v>6</v>
      </c>
      <c r="C47" s="14" t="s">
        <v>3</v>
      </c>
      <c r="D47" s="12" t="s">
        <v>168</v>
      </c>
      <c r="E47" s="15" t="s">
        <v>133</v>
      </c>
      <c r="F47" s="15" t="s">
        <v>15</v>
      </c>
      <c r="G47" s="34">
        <f t="shared" si="12"/>
        <v>69</v>
      </c>
      <c r="H47" s="6"/>
      <c r="I47" s="6">
        <v>1</v>
      </c>
      <c r="J47" s="6">
        <v>2</v>
      </c>
      <c r="K47" s="6">
        <v>7</v>
      </c>
      <c r="L47" s="6">
        <v>1</v>
      </c>
      <c r="M47" s="6">
        <v>1</v>
      </c>
      <c r="N47" s="6">
        <v>2</v>
      </c>
      <c r="O47" s="6">
        <v>10</v>
      </c>
      <c r="P47" s="4"/>
      <c r="Q47" s="6">
        <f t="shared" si="13"/>
        <v>24</v>
      </c>
      <c r="R47" s="5">
        <f t="shared" si="14"/>
        <v>28.749999999999996</v>
      </c>
      <c r="S47" s="5">
        <f t="shared" si="15"/>
        <v>26.136363636363637</v>
      </c>
    </row>
    <row r="48" spans="1:19">
      <c r="A48" s="6">
        <v>9</v>
      </c>
      <c r="B48" s="12" t="s">
        <v>6</v>
      </c>
      <c r="C48" s="12" t="s">
        <v>3</v>
      </c>
      <c r="D48" s="12" t="s">
        <v>168</v>
      </c>
      <c r="E48" s="13" t="s">
        <v>59</v>
      </c>
      <c r="F48" s="13" t="s">
        <v>2</v>
      </c>
      <c r="G48" s="34">
        <f t="shared" si="12"/>
        <v>20</v>
      </c>
      <c r="H48" s="6"/>
      <c r="I48" s="6"/>
      <c r="J48" s="6"/>
      <c r="K48" s="6">
        <v>3</v>
      </c>
      <c r="L48" s="6">
        <v>1</v>
      </c>
      <c r="M48" s="6"/>
      <c r="N48" s="6">
        <v>1</v>
      </c>
      <c r="O48" s="6"/>
      <c r="P48" s="4"/>
      <c r="Q48" s="6">
        <f t="shared" si="13"/>
        <v>5</v>
      </c>
      <c r="R48" s="5">
        <f t="shared" si="14"/>
        <v>8.3333333333333321</v>
      </c>
      <c r="S48" s="5">
        <f t="shared" si="15"/>
        <v>7.5757575757575761</v>
      </c>
    </row>
    <row r="49" spans="1:19" s="21" customFormat="1">
      <c r="A49" s="11"/>
      <c r="B49" s="18"/>
      <c r="C49" s="18"/>
      <c r="D49" s="9"/>
      <c r="E49" s="19"/>
      <c r="F49" s="19"/>
      <c r="G49" s="34"/>
      <c r="H49" s="6"/>
      <c r="I49" s="6"/>
      <c r="J49" s="6"/>
      <c r="K49" s="6"/>
      <c r="L49" s="6"/>
      <c r="M49" s="6"/>
      <c r="N49" s="6"/>
      <c r="O49" s="6"/>
      <c r="P49" s="4"/>
      <c r="Q49" s="6"/>
      <c r="R49" s="5"/>
      <c r="S49" s="5"/>
    </row>
    <row r="50" spans="1:19">
      <c r="A50" s="6">
        <v>1</v>
      </c>
      <c r="B50" s="12" t="s">
        <v>6</v>
      </c>
      <c r="C50" s="14" t="s">
        <v>3</v>
      </c>
      <c r="D50" s="12" t="s">
        <v>158</v>
      </c>
      <c r="E50" s="13" t="s">
        <v>67</v>
      </c>
      <c r="F50" s="13" t="s">
        <v>20</v>
      </c>
      <c r="G50" s="34">
        <f>H50*$H$1+I50*$I$1+J50*$J$1+K50*$K$1+L50*$L$1+M50*$M$1+N50*$N$1</f>
        <v>150</v>
      </c>
      <c r="H50" s="6">
        <v>1</v>
      </c>
      <c r="I50" s="6">
        <v>2</v>
      </c>
      <c r="J50" s="6">
        <v>9</v>
      </c>
      <c r="K50" s="6">
        <v>9</v>
      </c>
      <c r="L50" s="6"/>
      <c r="M50" s="6"/>
      <c r="N50" s="6">
        <v>2</v>
      </c>
      <c r="O50" s="6">
        <v>1</v>
      </c>
      <c r="P50" s="4"/>
      <c r="Q50" s="6">
        <f>H50+I50+J50+K50+O50+L50+M50+N50</f>
        <v>24</v>
      </c>
      <c r="R50" s="5">
        <f>$G50/240*100</f>
        <v>62.5</v>
      </c>
      <c r="S50" s="5">
        <f>$G50/264*100</f>
        <v>56.81818181818182</v>
      </c>
    </row>
    <row r="51" spans="1:19">
      <c r="A51" s="6">
        <v>2</v>
      </c>
      <c r="B51" s="12" t="s">
        <v>6</v>
      </c>
      <c r="C51" s="12" t="s">
        <v>3</v>
      </c>
      <c r="D51" s="12" t="s">
        <v>158</v>
      </c>
      <c r="E51" s="13" t="s">
        <v>99</v>
      </c>
      <c r="F51" s="13" t="s">
        <v>29</v>
      </c>
      <c r="G51" s="34">
        <f>H51*$H$1+I51*$I$1+J51*$J$1+K51*$K$1+L51*$L$1+M51*$M$1+N51*$N$1</f>
        <v>146</v>
      </c>
      <c r="H51" s="6"/>
      <c r="I51" s="6">
        <v>2</v>
      </c>
      <c r="J51" s="6">
        <v>8</v>
      </c>
      <c r="K51" s="6">
        <v>11</v>
      </c>
      <c r="L51" s="6">
        <v>1</v>
      </c>
      <c r="M51" s="6">
        <v>1</v>
      </c>
      <c r="N51" s="6">
        <v>1</v>
      </c>
      <c r="O51" s="6"/>
      <c r="P51" s="4"/>
      <c r="Q51" s="6">
        <f>H51+I51+J51+K51+O51+L51+M51+N51</f>
        <v>24</v>
      </c>
      <c r="R51" s="5">
        <f>$G51/240*100</f>
        <v>60.833333333333329</v>
      </c>
      <c r="S51" s="5">
        <f>$G51/264*100</f>
        <v>55.303030303030297</v>
      </c>
    </row>
    <row r="52" spans="1:19">
      <c r="A52" s="6">
        <v>3</v>
      </c>
      <c r="B52" s="14" t="s">
        <v>6</v>
      </c>
      <c r="C52" s="12" t="s">
        <v>3</v>
      </c>
      <c r="D52" s="12" t="s">
        <v>158</v>
      </c>
      <c r="E52" s="15" t="s">
        <v>145</v>
      </c>
      <c r="F52" s="15" t="s">
        <v>9</v>
      </c>
      <c r="G52" s="34">
        <f>H52*$H$1+I52*$I$1+J52*$J$1+K52*$K$1+L52*$L$1+M52*$M$1+N52*$N$1</f>
        <v>117</v>
      </c>
      <c r="H52" s="6"/>
      <c r="I52" s="6">
        <v>3</v>
      </c>
      <c r="J52" s="6">
        <v>3</v>
      </c>
      <c r="K52" s="6">
        <v>12</v>
      </c>
      <c r="L52" s="6"/>
      <c r="M52" s="6">
        <v>1</v>
      </c>
      <c r="N52" s="6">
        <v>1</v>
      </c>
      <c r="O52" s="6">
        <v>4</v>
      </c>
      <c r="P52" s="4"/>
      <c r="Q52" s="6">
        <f>H52+I52+J52+K52+O52+L52+M52+N52</f>
        <v>24</v>
      </c>
      <c r="R52" s="5">
        <f>$G52/240*100</f>
        <v>48.75</v>
      </c>
      <c r="S52" s="5">
        <f>$G52/264*100</f>
        <v>44.31818181818182</v>
      </c>
    </row>
    <row r="53" spans="1:19">
      <c r="A53" s="6">
        <v>4</v>
      </c>
      <c r="B53" s="14" t="s">
        <v>6</v>
      </c>
      <c r="C53" s="14" t="s">
        <v>3</v>
      </c>
      <c r="D53" s="12" t="s">
        <v>158</v>
      </c>
      <c r="E53" s="15" t="s">
        <v>148</v>
      </c>
      <c r="F53" s="15" t="s">
        <v>118</v>
      </c>
      <c r="G53" s="34">
        <f>H53*$H$1+I53*$I$1+J53*$J$1+K53*$K$1+L53*$L$1+M53*$M$1+N53*$N$1</f>
        <v>108</v>
      </c>
      <c r="H53" s="6">
        <v>2</v>
      </c>
      <c r="I53" s="6">
        <v>1</v>
      </c>
      <c r="J53" s="6">
        <v>2</v>
      </c>
      <c r="K53" s="6">
        <v>11</v>
      </c>
      <c r="L53" s="6"/>
      <c r="M53" s="6">
        <v>1</v>
      </c>
      <c r="N53" s="6">
        <v>3</v>
      </c>
      <c r="O53" s="6">
        <v>4</v>
      </c>
      <c r="P53" s="4"/>
      <c r="Q53" s="6">
        <f>H53+I53+J53+K53+O53+L53+M53+N53</f>
        <v>24</v>
      </c>
      <c r="R53" s="5">
        <f>$G53/240*100</f>
        <v>45</v>
      </c>
      <c r="S53" s="5">
        <f>$G53/264*100</f>
        <v>40.909090909090914</v>
      </c>
    </row>
    <row r="54" spans="1:19">
      <c r="A54" s="6">
        <v>5</v>
      </c>
      <c r="B54" s="12" t="s">
        <v>6</v>
      </c>
      <c r="C54" s="12" t="s">
        <v>3</v>
      </c>
      <c r="D54" s="12" t="s">
        <v>158</v>
      </c>
      <c r="E54" s="13" t="s">
        <v>49</v>
      </c>
      <c r="F54" s="13" t="s">
        <v>8</v>
      </c>
      <c r="G54" s="34">
        <f>H54*$H$1+I54*$I$1+J54*$J$1+K54*$K$1+L54*$L$1+M54*$M$1+N54*$N$1</f>
        <v>38</v>
      </c>
      <c r="H54" s="6"/>
      <c r="I54" s="6"/>
      <c r="J54" s="6"/>
      <c r="K54" s="6">
        <v>7</v>
      </c>
      <c r="L54" s="6"/>
      <c r="M54" s="6"/>
      <c r="N54" s="6">
        <v>3</v>
      </c>
      <c r="O54" s="6">
        <v>14</v>
      </c>
      <c r="P54" s="4"/>
      <c r="Q54" s="6">
        <f>H54+I54+J54+K54+O54+L54+M54+N54</f>
        <v>24</v>
      </c>
      <c r="R54" s="5">
        <f>$G54/240*100</f>
        <v>15.833333333333332</v>
      </c>
      <c r="S54" s="5">
        <f>$G54/264*100</f>
        <v>14.393939393939394</v>
      </c>
    </row>
    <row r="55" spans="1:19">
      <c r="G55" s="34"/>
      <c r="H55" s="6"/>
      <c r="I55" s="6"/>
      <c r="J55" s="6"/>
      <c r="K55" s="6"/>
      <c r="L55" s="6"/>
      <c r="M55" s="6"/>
      <c r="N55" s="6"/>
      <c r="O55" s="6"/>
      <c r="P55" s="4"/>
      <c r="Q55" s="6"/>
      <c r="R55" s="5"/>
      <c r="S55" s="5"/>
    </row>
    <row r="56" spans="1:19">
      <c r="A56" s="6">
        <v>1</v>
      </c>
      <c r="B56" s="12" t="s">
        <v>17</v>
      </c>
      <c r="C56" s="12" t="s">
        <v>5</v>
      </c>
      <c r="D56" s="12" t="s">
        <v>168</v>
      </c>
      <c r="E56" s="13" t="s">
        <v>63</v>
      </c>
      <c r="F56" s="13" t="s">
        <v>18</v>
      </c>
      <c r="G56" s="34">
        <f t="shared" si="8"/>
        <v>182</v>
      </c>
      <c r="H56" s="6">
        <v>1</v>
      </c>
      <c r="I56" s="6">
        <v>5</v>
      </c>
      <c r="J56" s="6">
        <v>12</v>
      </c>
      <c r="K56" s="6">
        <v>4</v>
      </c>
      <c r="L56" s="6">
        <v>1</v>
      </c>
      <c r="M56" s="6"/>
      <c r="N56" s="6">
        <v>1</v>
      </c>
      <c r="O56" s="6"/>
      <c r="P56" s="4"/>
      <c r="Q56" s="6">
        <f t="shared" si="9"/>
        <v>24</v>
      </c>
      <c r="R56" s="5">
        <f t="shared" si="10"/>
        <v>75.833333333333329</v>
      </c>
      <c r="S56" s="5">
        <f t="shared" si="11"/>
        <v>68.939393939393938</v>
      </c>
    </row>
    <row r="57" spans="1:19">
      <c r="B57" s="9"/>
      <c r="C57" s="9"/>
      <c r="D57" s="9"/>
      <c r="E57" s="8"/>
      <c r="F57" s="8"/>
      <c r="G57" s="34"/>
      <c r="H57" s="6"/>
      <c r="I57" s="6"/>
      <c r="J57" s="6"/>
      <c r="K57" s="6"/>
      <c r="L57" s="6"/>
      <c r="M57" s="6"/>
      <c r="N57" s="6"/>
      <c r="O57" s="6"/>
      <c r="P57" s="4"/>
      <c r="Q57" s="6"/>
      <c r="R57" s="5"/>
      <c r="S57" s="5"/>
    </row>
    <row r="58" spans="1:19">
      <c r="A58" s="6">
        <v>1</v>
      </c>
      <c r="B58" s="12" t="s">
        <v>17</v>
      </c>
      <c r="C58" s="12" t="s">
        <v>11</v>
      </c>
      <c r="D58" s="12" t="s">
        <v>168</v>
      </c>
      <c r="E58" s="13" t="s">
        <v>96</v>
      </c>
      <c r="F58" s="13" t="s">
        <v>27</v>
      </c>
      <c r="G58" s="34">
        <f t="shared" si="8"/>
        <v>172</v>
      </c>
      <c r="H58" s="6">
        <v>2</v>
      </c>
      <c r="I58" s="6">
        <v>1</v>
      </c>
      <c r="J58" s="6">
        <v>13</v>
      </c>
      <c r="K58" s="6">
        <v>7</v>
      </c>
      <c r="L58" s="6"/>
      <c r="M58" s="6"/>
      <c r="N58" s="6">
        <v>1</v>
      </c>
      <c r="O58" s="6"/>
      <c r="P58" s="4"/>
      <c r="Q58" s="6">
        <f t="shared" si="9"/>
        <v>24</v>
      </c>
      <c r="R58" s="5">
        <f t="shared" si="10"/>
        <v>71.666666666666671</v>
      </c>
      <c r="S58" s="5">
        <f t="shared" si="11"/>
        <v>65.151515151515156</v>
      </c>
    </row>
    <row r="59" spans="1:19">
      <c r="G59" s="34"/>
      <c r="H59" s="6"/>
      <c r="I59" s="6"/>
      <c r="J59" s="6"/>
      <c r="K59" s="6"/>
      <c r="L59" s="6"/>
      <c r="M59" s="6"/>
      <c r="N59" s="6"/>
      <c r="O59" s="6"/>
      <c r="P59" s="4"/>
      <c r="Q59" s="6"/>
      <c r="R59" s="5"/>
      <c r="S59" s="5"/>
    </row>
    <row r="60" spans="1:19">
      <c r="A60" s="6">
        <v>1</v>
      </c>
      <c r="B60" s="12" t="s">
        <v>17</v>
      </c>
      <c r="C60" s="12" t="s">
        <v>21</v>
      </c>
      <c r="D60" s="12" t="s">
        <v>168</v>
      </c>
      <c r="E60" s="13" t="s">
        <v>75</v>
      </c>
      <c r="F60" s="13" t="s">
        <v>23</v>
      </c>
      <c r="G60" s="34">
        <f t="shared" si="8"/>
        <v>112</v>
      </c>
      <c r="H60" s="6"/>
      <c r="I60" s="6">
        <v>1</v>
      </c>
      <c r="J60" s="6">
        <v>7</v>
      </c>
      <c r="K60" s="6">
        <v>7</v>
      </c>
      <c r="L60" s="6">
        <v>1</v>
      </c>
      <c r="M60" s="6">
        <v>2</v>
      </c>
      <c r="N60" s="6">
        <v>3</v>
      </c>
      <c r="O60" s="6">
        <v>3</v>
      </c>
      <c r="P60" s="4"/>
      <c r="Q60" s="6">
        <f t="shared" si="9"/>
        <v>24</v>
      </c>
      <c r="R60" s="5">
        <f t="shared" si="10"/>
        <v>46.666666666666664</v>
      </c>
      <c r="S60" s="5">
        <f t="shared" si="11"/>
        <v>42.424242424242422</v>
      </c>
    </row>
    <row r="61" spans="1:19" s="21" customFormat="1">
      <c r="A61" s="11"/>
      <c r="B61" s="9"/>
      <c r="C61" s="9"/>
      <c r="D61" s="9"/>
      <c r="E61" s="8"/>
      <c r="F61" s="8"/>
      <c r="G61" s="34"/>
      <c r="H61" s="6"/>
      <c r="I61" s="6"/>
      <c r="J61" s="6"/>
      <c r="K61" s="6"/>
      <c r="L61" s="6"/>
      <c r="M61" s="6"/>
      <c r="N61" s="6"/>
      <c r="O61" s="6"/>
      <c r="P61" s="4"/>
      <c r="Q61" s="6"/>
      <c r="R61" s="5"/>
      <c r="S61" s="5"/>
    </row>
    <row r="62" spans="1:19" s="21" customFormat="1">
      <c r="A62" s="6">
        <v>1</v>
      </c>
      <c r="B62" s="12" t="s">
        <v>17</v>
      </c>
      <c r="C62" s="12" t="s">
        <v>21</v>
      </c>
      <c r="D62" s="12" t="s">
        <v>181</v>
      </c>
      <c r="E62" s="13" t="s">
        <v>182</v>
      </c>
      <c r="F62" s="13" t="s">
        <v>180</v>
      </c>
      <c r="G62" s="34">
        <f t="shared" si="8"/>
        <v>76</v>
      </c>
      <c r="H62" s="6"/>
      <c r="I62" s="6">
        <v>1</v>
      </c>
      <c r="J62" s="6"/>
      <c r="K62" s="6">
        <v>12</v>
      </c>
      <c r="L62" s="6">
        <v>1</v>
      </c>
      <c r="M62" s="6"/>
      <c r="N62" s="6">
        <v>2</v>
      </c>
      <c r="O62" s="6">
        <v>8</v>
      </c>
      <c r="P62" s="4"/>
      <c r="Q62" s="6">
        <f t="shared" si="9"/>
        <v>24</v>
      </c>
      <c r="R62" s="5">
        <f t="shared" si="10"/>
        <v>31.666666666666664</v>
      </c>
      <c r="S62" s="5">
        <f t="shared" si="11"/>
        <v>28.787878787878789</v>
      </c>
    </row>
    <row r="63" spans="1:19">
      <c r="G63" s="34"/>
      <c r="H63" s="6"/>
      <c r="I63" s="6"/>
      <c r="J63" s="6"/>
      <c r="K63" s="6"/>
      <c r="L63" s="6"/>
      <c r="M63" s="6"/>
      <c r="N63" s="6"/>
      <c r="O63" s="6"/>
      <c r="P63" s="4"/>
      <c r="Q63" s="6"/>
      <c r="R63" s="5"/>
      <c r="S63" s="5"/>
    </row>
    <row r="64" spans="1:19">
      <c r="A64" s="6">
        <v>1</v>
      </c>
      <c r="B64" s="14" t="s">
        <v>17</v>
      </c>
      <c r="C64" s="14" t="s">
        <v>3</v>
      </c>
      <c r="D64" s="12" t="s">
        <v>168</v>
      </c>
      <c r="E64" s="15" t="s">
        <v>136</v>
      </c>
      <c r="F64" s="15" t="s">
        <v>15</v>
      </c>
      <c r="G64" s="34">
        <f>H64*$H$1+I64*$I$1+J64*$J$1+K64*$K$1+L64*$L$1+M64*$M$1+N64*$N$1</f>
        <v>111</v>
      </c>
      <c r="H64" s="6"/>
      <c r="I64" s="6">
        <v>2</v>
      </c>
      <c r="J64" s="6">
        <v>8</v>
      </c>
      <c r="K64" s="6">
        <v>5</v>
      </c>
      <c r="L64" s="6"/>
      <c r="M64" s="6"/>
      <c r="N64" s="6">
        <v>2</v>
      </c>
      <c r="O64" s="6">
        <v>7</v>
      </c>
      <c r="P64" s="4"/>
      <c r="Q64" s="6">
        <f>H64+I64+J64+K64+O64+L64+M64+N64</f>
        <v>24</v>
      </c>
      <c r="R64" s="5">
        <f>$G64/240*100</f>
        <v>46.25</v>
      </c>
      <c r="S64" s="5">
        <f>$G64/264*100</f>
        <v>42.045454545454547</v>
      </c>
    </row>
    <row r="65" spans="1:21">
      <c r="A65" s="6">
        <v>2</v>
      </c>
      <c r="B65" s="14" t="s">
        <v>17</v>
      </c>
      <c r="C65" s="14" t="s">
        <v>3</v>
      </c>
      <c r="D65" s="12" t="s">
        <v>168</v>
      </c>
      <c r="E65" s="15" t="s">
        <v>135</v>
      </c>
      <c r="F65" s="15" t="s">
        <v>15</v>
      </c>
      <c r="G65" s="34">
        <f>H65*$H$1+I65*$I$1+J65*$J$1+K65*$K$1+L65*$L$1+M65*$M$1+N65*$N$1</f>
        <v>101</v>
      </c>
      <c r="H65" s="6"/>
      <c r="I65" s="6">
        <v>3</v>
      </c>
      <c r="J65" s="6">
        <v>6</v>
      </c>
      <c r="K65" s="6">
        <v>4</v>
      </c>
      <c r="L65" s="6"/>
      <c r="M65" s="6"/>
      <c r="N65" s="6">
        <v>3</v>
      </c>
      <c r="O65" s="6">
        <v>8</v>
      </c>
      <c r="P65" s="4"/>
      <c r="Q65" s="6">
        <f>H65+I65+J65+K65+O65+L65+M65+N65</f>
        <v>24</v>
      </c>
      <c r="R65" s="5">
        <f>$G65/240*100</f>
        <v>42.083333333333336</v>
      </c>
      <c r="S65" s="5">
        <f>$G65/264*100</f>
        <v>38.257575757575758</v>
      </c>
    </row>
    <row r="66" spans="1:21">
      <c r="A66" s="6">
        <v>3</v>
      </c>
      <c r="B66" s="14" t="s">
        <v>17</v>
      </c>
      <c r="C66" s="14" t="s">
        <v>3</v>
      </c>
      <c r="D66" s="12" t="s">
        <v>168</v>
      </c>
      <c r="E66" s="22" t="s">
        <v>183</v>
      </c>
      <c r="F66" s="13" t="s">
        <v>180</v>
      </c>
      <c r="G66" s="34">
        <f>H66*$H$1+I66*$I$1+J66*$J$1+K66*$K$1+L66*$L$1+M66*$M$1+N66*$N$1</f>
        <v>70</v>
      </c>
      <c r="H66" s="6"/>
      <c r="I66" s="6"/>
      <c r="J66" s="6"/>
      <c r="K66" s="6">
        <v>12</v>
      </c>
      <c r="L66" s="6">
        <v>1</v>
      </c>
      <c r="M66" s="6">
        <v>1</v>
      </c>
      <c r="N66" s="6">
        <v>4</v>
      </c>
      <c r="O66" s="6">
        <v>6</v>
      </c>
      <c r="P66" s="4"/>
      <c r="Q66" s="6">
        <f>H66+I66+J66+K66+O66+L66+M66+N66</f>
        <v>24</v>
      </c>
      <c r="R66" s="5">
        <f>$G66/240*100</f>
        <v>29.166666666666668</v>
      </c>
      <c r="S66" s="5">
        <f>$G66/264*100</f>
        <v>26.515151515151516</v>
      </c>
    </row>
    <row r="67" spans="1:21">
      <c r="G67" s="34"/>
      <c r="H67" s="6"/>
      <c r="I67" s="6"/>
      <c r="J67" s="6"/>
      <c r="K67" s="6"/>
      <c r="L67" s="6"/>
      <c r="M67" s="6"/>
      <c r="N67" s="6"/>
      <c r="O67" s="6"/>
      <c r="P67" s="4"/>
      <c r="Q67" s="6"/>
      <c r="R67" s="5"/>
      <c r="S67" s="5"/>
      <c r="T67" s="3"/>
      <c r="U67" s="3"/>
    </row>
    <row r="68" spans="1:21">
      <c r="A68" s="6">
        <v>1</v>
      </c>
      <c r="B68" s="14" t="s">
        <v>12</v>
      </c>
      <c r="C68" s="12" t="s">
        <v>5</v>
      </c>
      <c r="D68" s="12" t="s">
        <v>168</v>
      </c>
      <c r="E68" s="15" t="s">
        <v>124</v>
      </c>
      <c r="F68" s="15" t="s">
        <v>112</v>
      </c>
      <c r="G68" s="34">
        <f>H68*$H$1+I68*$I$1+J68*$J$1+K68*$K$1+L68*$L$1+M68*$M$1+N68*$N$1</f>
        <v>184</v>
      </c>
      <c r="H68" s="6">
        <v>3</v>
      </c>
      <c r="I68" s="6">
        <v>5</v>
      </c>
      <c r="J68" s="6">
        <v>7</v>
      </c>
      <c r="K68" s="6">
        <v>9</v>
      </c>
      <c r="L68" s="6"/>
      <c r="M68" s="6"/>
      <c r="N68" s="6"/>
      <c r="O68" s="6"/>
      <c r="P68" s="4"/>
      <c r="Q68" s="6">
        <f>H68+I68+J68+K68+O68+L68+M68+N68</f>
        <v>24</v>
      </c>
      <c r="R68" s="5">
        <f>$G68/240*100</f>
        <v>76.666666666666671</v>
      </c>
      <c r="S68" s="5">
        <f>$G68/264*100</f>
        <v>69.696969696969703</v>
      </c>
    </row>
    <row r="69" spans="1:21">
      <c r="A69" s="6">
        <v>2</v>
      </c>
      <c r="B69" s="12" t="s">
        <v>12</v>
      </c>
      <c r="C69" s="12" t="s">
        <v>5</v>
      </c>
      <c r="D69" s="12" t="s">
        <v>168</v>
      </c>
      <c r="E69" s="13" t="s">
        <v>57</v>
      </c>
      <c r="F69" s="13" t="s">
        <v>13</v>
      </c>
      <c r="G69" s="34">
        <f>H69*$H$1+I69*$I$1+J69*$J$1+K69*$K$1+L69*$L$1+M69*$M$1+N69*$N$1</f>
        <v>183</v>
      </c>
      <c r="H69" s="6">
        <v>2</v>
      </c>
      <c r="I69" s="6">
        <v>3</v>
      </c>
      <c r="J69" s="6">
        <v>12</v>
      </c>
      <c r="K69" s="6">
        <v>7</v>
      </c>
      <c r="L69" s="6"/>
      <c r="M69" s="6"/>
      <c r="N69" s="6"/>
      <c r="O69" s="6"/>
      <c r="P69" s="4"/>
      <c r="Q69" s="6">
        <f>H69+I69+J69+K69+O69+L69+M69+N69</f>
        <v>24</v>
      </c>
      <c r="R69" s="5">
        <f>$G69/240*100</f>
        <v>76.25</v>
      </c>
      <c r="S69" s="5">
        <f>$G69/264*100</f>
        <v>69.318181818181827</v>
      </c>
    </row>
    <row r="70" spans="1:21">
      <c r="A70" s="6">
        <v>3</v>
      </c>
      <c r="B70" s="12" t="s">
        <v>12</v>
      </c>
      <c r="C70" s="12" t="s">
        <v>5</v>
      </c>
      <c r="D70" s="12" t="s">
        <v>168</v>
      </c>
      <c r="E70" s="17" t="s">
        <v>184</v>
      </c>
      <c r="F70" s="17" t="s">
        <v>176</v>
      </c>
      <c r="G70" s="34">
        <f>H70*$H$1+I70*$I$1+J70*$J$1+K70*$K$1+L70*$L$1+M70*$M$1+N70*$N$1</f>
        <v>163</v>
      </c>
      <c r="H70" s="6">
        <v>5</v>
      </c>
      <c r="I70" s="6">
        <v>1</v>
      </c>
      <c r="J70" s="6">
        <v>5</v>
      </c>
      <c r="K70" s="6">
        <v>10</v>
      </c>
      <c r="L70" s="6">
        <v>1</v>
      </c>
      <c r="M70" s="6">
        <v>2</v>
      </c>
      <c r="N70" s="6"/>
      <c r="O70" s="6"/>
      <c r="P70" s="4"/>
      <c r="Q70" s="6">
        <f>H70+I70+J70+K70+O70+L70+M70+N70</f>
        <v>24</v>
      </c>
      <c r="R70" s="5">
        <f>$G70/240*100</f>
        <v>67.916666666666671</v>
      </c>
      <c r="S70" s="5">
        <f>$G70/264*100</f>
        <v>61.742424242424242</v>
      </c>
    </row>
    <row r="71" spans="1:21">
      <c r="A71" s="6">
        <v>4</v>
      </c>
      <c r="B71" s="12" t="s">
        <v>12</v>
      </c>
      <c r="C71" s="12" t="s">
        <v>5</v>
      </c>
      <c r="D71" s="12" t="s">
        <v>168</v>
      </c>
      <c r="E71" s="13" t="s">
        <v>61</v>
      </c>
      <c r="F71" s="13" t="s">
        <v>16</v>
      </c>
      <c r="G71" s="34">
        <f>H71*$H$1+I71*$I$1+J71*$J$1+K71*$K$1+L71*$L$1+M71*$M$1+N71*$N$1</f>
        <v>145</v>
      </c>
      <c r="H71" s="6"/>
      <c r="I71" s="6"/>
      <c r="J71" s="6">
        <v>10</v>
      </c>
      <c r="K71" s="6">
        <v>13</v>
      </c>
      <c r="L71" s="6"/>
      <c r="M71" s="6"/>
      <c r="N71" s="6"/>
      <c r="O71" s="6">
        <v>1</v>
      </c>
      <c r="P71" s="4"/>
      <c r="Q71" s="6">
        <f>H71+I71+J71+K71+O71+L71+M71+N71</f>
        <v>24</v>
      </c>
      <c r="R71" s="5">
        <f>$G71/240*100</f>
        <v>60.416666666666664</v>
      </c>
      <c r="S71" s="5">
        <f>$G71/264*100</f>
        <v>54.924242424242422</v>
      </c>
    </row>
    <row r="72" spans="1:21">
      <c r="A72" s="6">
        <v>5</v>
      </c>
      <c r="B72" s="12" t="s">
        <v>12</v>
      </c>
      <c r="C72" s="12" t="s">
        <v>5</v>
      </c>
      <c r="D72" s="12" t="s">
        <v>168</v>
      </c>
      <c r="E72" s="13" t="s">
        <v>87</v>
      </c>
      <c r="F72" s="13" t="s">
        <v>20</v>
      </c>
      <c r="G72" s="34">
        <f>H72*$H$1+I72*$I$1+J72*$J$1+K72*$K$1+L72*$L$1+M72*$M$1+N72*$N$1</f>
        <v>145</v>
      </c>
      <c r="H72" s="6">
        <v>1</v>
      </c>
      <c r="I72" s="6">
        <v>5</v>
      </c>
      <c r="J72" s="6">
        <v>3</v>
      </c>
      <c r="K72" s="6">
        <v>11</v>
      </c>
      <c r="L72" s="6">
        <v>0</v>
      </c>
      <c r="M72" s="6">
        <v>2</v>
      </c>
      <c r="N72" s="6">
        <v>1</v>
      </c>
      <c r="O72" s="6">
        <v>1</v>
      </c>
      <c r="P72" s="4"/>
      <c r="Q72" s="6">
        <f>H72+I72+J72+K72+O72+L72+M72+N72</f>
        <v>24</v>
      </c>
      <c r="R72" s="5">
        <f>$G72/240*100</f>
        <v>60.416666666666664</v>
      </c>
      <c r="S72" s="5">
        <f>$G72/264*100</f>
        <v>54.924242424242422</v>
      </c>
    </row>
    <row r="73" spans="1:21">
      <c r="G73" s="34"/>
      <c r="H73" s="6"/>
      <c r="I73" s="6"/>
      <c r="J73" s="6"/>
      <c r="K73" s="6"/>
      <c r="L73" s="6"/>
      <c r="M73" s="6"/>
      <c r="N73" s="6"/>
      <c r="O73" s="6"/>
      <c r="P73" s="4"/>
      <c r="Q73" s="6"/>
      <c r="R73" s="5"/>
      <c r="S73" s="5"/>
    </row>
    <row r="74" spans="1:21">
      <c r="A74" s="6">
        <v>1</v>
      </c>
      <c r="B74" s="12" t="s">
        <v>12</v>
      </c>
      <c r="C74" s="12" t="s">
        <v>11</v>
      </c>
      <c r="D74" s="12" t="s">
        <v>168</v>
      </c>
      <c r="E74" s="13" t="s">
        <v>86</v>
      </c>
      <c r="F74" s="13" t="s">
        <v>20</v>
      </c>
      <c r="G74" s="34">
        <f t="shared" si="8"/>
        <v>142</v>
      </c>
      <c r="H74" s="6">
        <v>1</v>
      </c>
      <c r="I74" s="6">
        <v>2</v>
      </c>
      <c r="J74" s="6">
        <v>6</v>
      </c>
      <c r="K74" s="6">
        <v>12</v>
      </c>
      <c r="L74" s="6"/>
      <c r="M74" s="6">
        <v>1</v>
      </c>
      <c r="N74" s="6">
        <v>1</v>
      </c>
      <c r="O74" s="6">
        <v>1</v>
      </c>
      <c r="P74" s="4"/>
      <c r="Q74" s="6">
        <f t="shared" si="9"/>
        <v>24</v>
      </c>
      <c r="R74" s="5">
        <f t="shared" ref="R74:R117" si="16">$G74/240*100</f>
        <v>59.166666666666664</v>
      </c>
      <c r="S74" s="5">
        <f t="shared" ref="S74:S117" si="17">$G74/264*100</f>
        <v>53.787878787878782</v>
      </c>
    </row>
    <row r="75" spans="1:21">
      <c r="G75" s="34"/>
      <c r="H75" s="6"/>
      <c r="I75" s="6"/>
      <c r="J75" s="6"/>
      <c r="K75" s="6"/>
      <c r="L75" s="6"/>
      <c r="M75" s="6"/>
      <c r="N75" s="6"/>
      <c r="O75" s="6"/>
      <c r="P75" s="4"/>
      <c r="Q75" s="6"/>
      <c r="R75" s="5"/>
      <c r="S75" s="5"/>
    </row>
    <row r="76" spans="1:21">
      <c r="A76" s="6">
        <v>1</v>
      </c>
      <c r="B76" s="14" t="s">
        <v>12</v>
      </c>
      <c r="C76" s="14" t="s">
        <v>22</v>
      </c>
      <c r="D76" s="12" t="s">
        <v>168</v>
      </c>
      <c r="E76" s="15" t="s">
        <v>149</v>
      </c>
      <c r="F76" s="15" t="s">
        <v>119</v>
      </c>
      <c r="G76" s="34">
        <f t="shared" si="8"/>
        <v>141</v>
      </c>
      <c r="H76" s="6">
        <v>1</v>
      </c>
      <c r="I76" s="6">
        <v>1</v>
      </c>
      <c r="J76" s="6">
        <v>9</v>
      </c>
      <c r="K76" s="6">
        <v>8</v>
      </c>
      <c r="L76" s="6">
        <v>1</v>
      </c>
      <c r="M76" s="6">
        <v>1</v>
      </c>
      <c r="N76" s="6">
        <v>2</v>
      </c>
      <c r="O76" s="6">
        <v>1</v>
      </c>
      <c r="P76" s="4"/>
      <c r="Q76" s="6">
        <f t="shared" si="9"/>
        <v>24</v>
      </c>
      <c r="R76" s="5">
        <f t="shared" si="16"/>
        <v>58.75</v>
      </c>
      <c r="S76" s="5">
        <f t="shared" si="17"/>
        <v>53.409090909090907</v>
      </c>
    </row>
    <row r="77" spans="1:21">
      <c r="A77" s="6">
        <v>2</v>
      </c>
      <c r="B77" s="14" t="s">
        <v>12</v>
      </c>
      <c r="C77" s="14" t="s">
        <v>22</v>
      </c>
      <c r="D77" s="12" t="s">
        <v>168</v>
      </c>
      <c r="E77" s="15" t="s">
        <v>150</v>
      </c>
      <c r="F77" s="15" t="s">
        <v>119</v>
      </c>
      <c r="G77" s="34">
        <f t="shared" si="8"/>
        <v>124</v>
      </c>
      <c r="H77" s="6">
        <v>1</v>
      </c>
      <c r="I77" s="6">
        <v>2</v>
      </c>
      <c r="J77" s="6">
        <v>3</v>
      </c>
      <c r="K77" s="6">
        <v>12</v>
      </c>
      <c r="L77" s="6">
        <v>1</v>
      </c>
      <c r="M77" s="6">
        <v>1</v>
      </c>
      <c r="N77" s="6">
        <v>3</v>
      </c>
      <c r="O77" s="6">
        <v>1</v>
      </c>
      <c r="P77" s="4"/>
      <c r="Q77" s="6">
        <f t="shared" si="9"/>
        <v>24</v>
      </c>
      <c r="R77" s="5">
        <f t="shared" si="16"/>
        <v>51.666666666666671</v>
      </c>
      <c r="S77" s="5">
        <f t="shared" si="17"/>
        <v>46.969696969696969</v>
      </c>
    </row>
    <row r="78" spans="1:21">
      <c r="G78" s="34"/>
      <c r="H78" s="6"/>
      <c r="I78" s="6"/>
      <c r="J78" s="6"/>
      <c r="K78" s="6"/>
      <c r="L78" s="6"/>
      <c r="M78" s="6"/>
      <c r="N78" s="6"/>
      <c r="O78" s="6"/>
      <c r="P78" s="4"/>
      <c r="Q78" s="6"/>
      <c r="R78" s="5"/>
      <c r="S78" s="5"/>
    </row>
    <row r="79" spans="1:21">
      <c r="A79" s="6">
        <v>1</v>
      </c>
      <c r="B79" s="12" t="s">
        <v>12</v>
      </c>
      <c r="C79" s="12" t="s">
        <v>3</v>
      </c>
      <c r="D79" s="12" t="s">
        <v>158</v>
      </c>
      <c r="E79" s="13" t="s">
        <v>104</v>
      </c>
      <c r="F79" s="13" t="s">
        <v>20</v>
      </c>
      <c r="G79" s="34">
        <f t="shared" si="8"/>
        <v>88</v>
      </c>
      <c r="H79" s="6"/>
      <c r="I79" s="6"/>
      <c r="J79" s="6">
        <v>3</v>
      </c>
      <c r="K79" s="6">
        <v>11</v>
      </c>
      <c r="L79" s="6"/>
      <c r="M79" s="6">
        <v>2</v>
      </c>
      <c r="N79" s="6">
        <v>5</v>
      </c>
      <c r="O79" s="6">
        <v>3</v>
      </c>
      <c r="P79" s="4"/>
      <c r="Q79" s="6">
        <f t="shared" si="9"/>
        <v>24</v>
      </c>
      <c r="R79" s="5">
        <f t="shared" si="16"/>
        <v>36.666666666666664</v>
      </c>
      <c r="S79" s="5">
        <f t="shared" si="17"/>
        <v>33.333333333333329</v>
      </c>
    </row>
    <row r="80" spans="1:21">
      <c r="G80" s="34"/>
      <c r="H80" s="6"/>
      <c r="I80" s="6"/>
      <c r="J80" s="6"/>
      <c r="K80" s="6"/>
      <c r="L80" s="6"/>
      <c r="M80" s="6"/>
      <c r="N80" s="6"/>
      <c r="O80" s="6"/>
      <c r="P80" s="4"/>
      <c r="Q80" s="6"/>
      <c r="R80" s="5"/>
      <c r="S80" s="5"/>
    </row>
    <row r="81" spans="1:19">
      <c r="A81" s="6">
        <v>1</v>
      </c>
      <c r="B81" s="12" t="s">
        <v>7</v>
      </c>
      <c r="C81" s="12" t="s">
        <v>5</v>
      </c>
      <c r="D81" s="12" t="s">
        <v>168</v>
      </c>
      <c r="E81" s="13" t="s">
        <v>88</v>
      </c>
      <c r="F81" s="13" t="s">
        <v>24</v>
      </c>
      <c r="G81" s="34">
        <f t="shared" ref="G81:G100" si="18">H81*$H$1+I81*$I$1+J81*$J$1+K81*$K$1+L81*$L$1+M81*$M$1+N81*$N$1</f>
        <v>189</v>
      </c>
      <c r="H81" s="6">
        <v>3</v>
      </c>
      <c r="I81" s="6">
        <v>6</v>
      </c>
      <c r="J81" s="6">
        <v>7</v>
      </c>
      <c r="K81" s="6">
        <v>8</v>
      </c>
      <c r="L81" s="6"/>
      <c r="M81" s="6"/>
      <c r="N81" s="6"/>
      <c r="O81" s="6"/>
      <c r="P81" s="4"/>
      <c r="Q81" s="6">
        <f t="shared" ref="Q81:Q100" si="19">H81+I81+J81+K81+O81+L81+M81+N81</f>
        <v>24</v>
      </c>
      <c r="R81" s="5">
        <f t="shared" ref="R81:R100" si="20">$G81/240*100</f>
        <v>78.75</v>
      </c>
      <c r="S81" s="5">
        <f t="shared" ref="S81:S100" si="21">$G81/264*100</f>
        <v>71.590909090909093</v>
      </c>
    </row>
    <row r="82" spans="1:19">
      <c r="A82" s="6">
        <v>2</v>
      </c>
      <c r="B82" s="14" t="s">
        <v>7</v>
      </c>
      <c r="C82" s="14" t="s">
        <v>5</v>
      </c>
      <c r="D82" s="12" t="s">
        <v>168</v>
      </c>
      <c r="E82" s="15" t="s">
        <v>142</v>
      </c>
      <c r="F82" s="15" t="s">
        <v>117</v>
      </c>
      <c r="G82" s="34">
        <f t="shared" si="18"/>
        <v>187</v>
      </c>
      <c r="H82" s="6">
        <v>5</v>
      </c>
      <c r="I82" s="6">
        <v>2</v>
      </c>
      <c r="J82" s="6">
        <v>10</v>
      </c>
      <c r="K82" s="6">
        <v>6</v>
      </c>
      <c r="L82" s="6"/>
      <c r="M82" s="6">
        <v>1</v>
      </c>
      <c r="N82" s="6"/>
      <c r="O82" s="6"/>
      <c r="P82" s="4"/>
      <c r="Q82" s="6">
        <f t="shared" si="19"/>
        <v>24</v>
      </c>
      <c r="R82" s="5">
        <f t="shared" si="20"/>
        <v>77.916666666666671</v>
      </c>
      <c r="S82" s="5">
        <f t="shared" si="21"/>
        <v>70.833333333333343</v>
      </c>
    </row>
    <row r="83" spans="1:19">
      <c r="A83" s="6">
        <v>3</v>
      </c>
      <c r="B83" s="12" t="s">
        <v>7</v>
      </c>
      <c r="C83" s="12" t="s">
        <v>5</v>
      </c>
      <c r="D83" s="12" t="s">
        <v>168</v>
      </c>
      <c r="E83" s="13" t="s">
        <v>90</v>
      </c>
      <c r="F83" s="13" t="s">
        <v>24</v>
      </c>
      <c r="G83" s="34">
        <f t="shared" si="18"/>
        <v>177</v>
      </c>
      <c r="H83" s="6"/>
      <c r="I83" s="6">
        <v>5</v>
      </c>
      <c r="J83" s="6">
        <v>12</v>
      </c>
      <c r="K83" s="6">
        <v>6</v>
      </c>
      <c r="L83" s="6"/>
      <c r="M83" s="6"/>
      <c r="N83" s="6">
        <v>1</v>
      </c>
      <c r="O83" s="6"/>
      <c r="P83" s="4"/>
      <c r="Q83" s="6">
        <f t="shared" si="19"/>
        <v>24</v>
      </c>
      <c r="R83" s="5">
        <f t="shared" si="20"/>
        <v>73.75</v>
      </c>
      <c r="S83" s="5">
        <f t="shared" si="21"/>
        <v>67.045454545454547</v>
      </c>
    </row>
    <row r="84" spans="1:19">
      <c r="A84" s="6">
        <v>4</v>
      </c>
      <c r="B84" s="14" t="s">
        <v>7</v>
      </c>
      <c r="C84" s="14" t="s">
        <v>5</v>
      </c>
      <c r="D84" s="12" t="s">
        <v>168</v>
      </c>
      <c r="E84" s="15" t="s">
        <v>110</v>
      </c>
      <c r="F84" s="15" t="s">
        <v>39</v>
      </c>
      <c r="G84" s="34">
        <f t="shared" si="18"/>
        <v>173</v>
      </c>
      <c r="H84" s="6">
        <v>3</v>
      </c>
      <c r="I84" s="6">
        <v>5</v>
      </c>
      <c r="J84" s="6">
        <v>7</v>
      </c>
      <c r="K84" s="6">
        <v>6</v>
      </c>
      <c r="L84" s="6"/>
      <c r="M84" s="6">
        <v>2</v>
      </c>
      <c r="N84" s="6"/>
      <c r="O84" s="6">
        <v>1</v>
      </c>
      <c r="P84" s="4"/>
      <c r="Q84" s="6">
        <f t="shared" si="19"/>
        <v>24</v>
      </c>
      <c r="R84" s="5">
        <f t="shared" si="20"/>
        <v>72.083333333333329</v>
      </c>
      <c r="S84" s="5">
        <f t="shared" si="21"/>
        <v>65.530303030303031</v>
      </c>
    </row>
    <row r="85" spans="1:19">
      <c r="A85" s="6">
        <v>5</v>
      </c>
      <c r="B85" s="12" t="s">
        <v>7</v>
      </c>
      <c r="C85" s="12" t="s">
        <v>5</v>
      </c>
      <c r="D85" s="12" t="s">
        <v>168</v>
      </c>
      <c r="E85" s="13" t="s">
        <v>60</v>
      </c>
      <c r="F85" s="13" t="s">
        <v>15</v>
      </c>
      <c r="G85" s="34">
        <f t="shared" si="18"/>
        <v>164</v>
      </c>
      <c r="H85" s="6">
        <v>1</v>
      </c>
      <c r="I85" s="6">
        <v>4</v>
      </c>
      <c r="J85" s="6">
        <v>7</v>
      </c>
      <c r="K85" s="6">
        <v>11</v>
      </c>
      <c r="L85" s="6"/>
      <c r="M85" s="6">
        <v>1</v>
      </c>
      <c r="N85" s="6"/>
      <c r="O85" s="6"/>
      <c r="P85" s="4"/>
      <c r="Q85" s="6">
        <f t="shared" si="19"/>
        <v>24</v>
      </c>
      <c r="R85" s="5">
        <f t="shared" si="20"/>
        <v>68.333333333333329</v>
      </c>
      <c r="S85" s="5">
        <f t="shared" si="21"/>
        <v>62.121212121212125</v>
      </c>
    </row>
    <row r="86" spans="1:19">
      <c r="A86" s="6">
        <v>6</v>
      </c>
      <c r="B86" s="12" t="s">
        <v>7</v>
      </c>
      <c r="C86" s="12" t="s">
        <v>5</v>
      </c>
      <c r="D86" s="12" t="s">
        <v>168</v>
      </c>
      <c r="E86" s="15" t="s">
        <v>190</v>
      </c>
      <c r="F86" s="15" t="s">
        <v>117</v>
      </c>
      <c r="G86" s="34">
        <f t="shared" si="18"/>
        <v>163</v>
      </c>
      <c r="H86" s="6">
        <v>1</v>
      </c>
      <c r="I86" s="6">
        <v>2</v>
      </c>
      <c r="J86" s="6">
        <v>11</v>
      </c>
      <c r="K86" s="6">
        <v>8</v>
      </c>
      <c r="L86" s="6"/>
      <c r="M86" s="6">
        <v>2</v>
      </c>
      <c r="N86" s="6"/>
      <c r="O86" s="6"/>
      <c r="P86" s="4"/>
      <c r="Q86" s="6">
        <f t="shared" si="19"/>
        <v>24</v>
      </c>
      <c r="R86" s="5">
        <f t="shared" si="20"/>
        <v>67.916666666666671</v>
      </c>
      <c r="S86" s="5">
        <f t="shared" si="21"/>
        <v>61.742424242424242</v>
      </c>
    </row>
    <row r="87" spans="1:19">
      <c r="A87" s="6">
        <v>7</v>
      </c>
      <c r="B87" s="12" t="s">
        <v>7</v>
      </c>
      <c r="C87" s="12" t="s">
        <v>5</v>
      </c>
      <c r="D87" s="12" t="s">
        <v>168</v>
      </c>
      <c r="E87" s="15" t="s">
        <v>187</v>
      </c>
      <c r="F87" s="15" t="s">
        <v>188</v>
      </c>
      <c r="G87" s="34">
        <f t="shared" si="18"/>
        <v>159</v>
      </c>
      <c r="H87" s="6">
        <v>3</v>
      </c>
      <c r="I87" s="6">
        <v>2</v>
      </c>
      <c r="J87" s="6">
        <v>6</v>
      </c>
      <c r="K87" s="6">
        <v>11</v>
      </c>
      <c r="L87" s="6"/>
      <c r="M87" s="6">
        <v>1</v>
      </c>
      <c r="N87" s="6">
        <v>1</v>
      </c>
      <c r="O87" s="6"/>
      <c r="P87" s="4"/>
      <c r="Q87" s="6">
        <f t="shared" si="19"/>
        <v>24</v>
      </c>
      <c r="R87" s="5">
        <f t="shared" si="20"/>
        <v>66.25</v>
      </c>
      <c r="S87" s="5">
        <f t="shared" si="21"/>
        <v>60.227272727272727</v>
      </c>
    </row>
    <row r="88" spans="1:19">
      <c r="A88" s="6">
        <v>8</v>
      </c>
      <c r="B88" s="12" t="s">
        <v>7</v>
      </c>
      <c r="C88" s="12" t="s">
        <v>5</v>
      </c>
      <c r="D88" s="12" t="s">
        <v>168</v>
      </c>
      <c r="E88" s="13" t="s">
        <v>64</v>
      </c>
      <c r="F88" s="13" t="s">
        <v>15</v>
      </c>
      <c r="G88" s="34">
        <f t="shared" si="18"/>
        <v>157</v>
      </c>
      <c r="H88" s="6"/>
      <c r="I88" s="6">
        <v>5</v>
      </c>
      <c r="J88" s="6">
        <v>8</v>
      </c>
      <c r="K88" s="6">
        <v>6</v>
      </c>
      <c r="L88" s="6">
        <v>3</v>
      </c>
      <c r="M88" s="6"/>
      <c r="N88" s="6">
        <v>1</v>
      </c>
      <c r="O88" s="6">
        <v>1</v>
      </c>
      <c r="P88" s="4"/>
      <c r="Q88" s="6">
        <f t="shared" si="19"/>
        <v>24</v>
      </c>
      <c r="R88" s="5">
        <f t="shared" si="20"/>
        <v>65.416666666666671</v>
      </c>
      <c r="S88" s="5">
        <f t="shared" si="21"/>
        <v>59.469696969696969</v>
      </c>
    </row>
    <row r="89" spans="1:19">
      <c r="A89" s="6">
        <v>9</v>
      </c>
      <c r="B89" s="12" t="s">
        <v>7</v>
      </c>
      <c r="C89" s="12" t="s">
        <v>5</v>
      </c>
      <c r="D89" s="12" t="s">
        <v>168</v>
      </c>
      <c r="E89" s="15" t="s">
        <v>213</v>
      </c>
      <c r="F89" s="15" t="s">
        <v>175</v>
      </c>
      <c r="G89" s="34">
        <f t="shared" si="18"/>
        <v>157</v>
      </c>
      <c r="H89" s="6">
        <v>1</v>
      </c>
      <c r="I89" s="6"/>
      <c r="J89" s="6">
        <v>12</v>
      </c>
      <c r="K89" s="6">
        <v>9</v>
      </c>
      <c r="L89" s="6">
        <v>1</v>
      </c>
      <c r="M89" s="6"/>
      <c r="N89" s="6">
        <v>1</v>
      </c>
      <c r="O89" s="6"/>
      <c r="P89" s="4"/>
      <c r="Q89" s="6">
        <f t="shared" si="19"/>
        <v>24</v>
      </c>
      <c r="R89" s="5">
        <f t="shared" si="20"/>
        <v>65.416666666666671</v>
      </c>
      <c r="S89" s="5">
        <f t="shared" si="21"/>
        <v>59.469696969696969</v>
      </c>
    </row>
    <row r="90" spans="1:19">
      <c r="A90" s="6">
        <v>10</v>
      </c>
      <c r="B90" s="12" t="s">
        <v>7</v>
      </c>
      <c r="C90" s="12" t="s">
        <v>5</v>
      </c>
      <c r="D90" s="12" t="s">
        <v>168</v>
      </c>
      <c r="E90" s="13" t="s">
        <v>52</v>
      </c>
      <c r="F90" s="13" t="s">
        <v>2</v>
      </c>
      <c r="G90" s="34">
        <f t="shared" si="18"/>
        <v>144</v>
      </c>
      <c r="H90" s="6">
        <v>3</v>
      </c>
      <c r="I90" s="6">
        <v>3</v>
      </c>
      <c r="J90" s="6">
        <v>3</v>
      </c>
      <c r="K90" s="6">
        <v>11</v>
      </c>
      <c r="L90" s="6"/>
      <c r="M90" s="6"/>
      <c r="N90" s="6">
        <v>2</v>
      </c>
      <c r="O90" s="6">
        <v>2</v>
      </c>
      <c r="P90" s="4"/>
      <c r="Q90" s="6">
        <f t="shared" si="19"/>
        <v>24</v>
      </c>
      <c r="R90" s="5">
        <f t="shared" si="20"/>
        <v>60</v>
      </c>
      <c r="S90" s="5">
        <f t="shared" si="21"/>
        <v>54.54545454545454</v>
      </c>
    </row>
    <row r="91" spans="1:19">
      <c r="A91" s="6">
        <v>11</v>
      </c>
      <c r="B91" s="14" t="s">
        <v>7</v>
      </c>
      <c r="C91" s="14" t="s">
        <v>5</v>
      </c>
      <c r="D91" s="12" t="s">
        <v>168</v>
      </c>
      <c r="E91" s="15" t="s">
        <v>105</v>
      </c>
      <c r="F91" s="15" t="s">
        <v>24</v>
      </c>
      <c r="G91" s="34">
        <f t="shared" si="18"/>
        <v>137</v>
      </c>
      <c r="H91" s="6"/>
      <c r="I91" s="6">
        <v>3</v>
      </c>
      <c r="J91" s="6">
        <v>6</v>
      </c>
      <c r="K91" s="6">
        <v>11</v>
      </c>
      <c r="L91" s="6"/>
      <c r="M91" s="6">
        <v>1</v>
      </c>
      <c r="N91" s="6">
        <v>2</v>
      </c>
      <c r="O91" s="6">
        <v>1</v>
      </c>
      <c r="P91" s="4"/>
      <c r="Q91" s="6">
        <f t="shared" si="19"/>
        <v>24</v>
      </c>
      <c r="R91" s="5">
        <f t="shared" si="20"/>
        <v>57.083333333333329</v>
      </c>
      <c r="S91" s="5">
        <f t="shared" si="21"/>
        <v>51.893939393939391</v>
      </c>
    </row>
    <row r="92" spans="1:19">
      <c r="A92" s="6">
        <v>12</v>
      </c>
      <c r="B92" s="12" t="s">
        <v>7</v>
      </c>
      <c r="C92" s="12" t="s">
        <v>5</v>
      </c>
      <c r="D92" s="12" t="s">
        <v>168</v>
      </c>
      <c r="E92" s="15" t="s">
        <v>191</v>
      </c>
      <c r="F92" s="15" t="s">
        <v>117</v>
      </c>
      <c r="G92" s="34">
        <f t="shared" si="18"/>
        <v>135</v>
      </c>
      <c r="H92" s="6">
        <v>1</v>
      </c>
      <c r="I92" s="6"/>
      <c r="J92" s="6">
        <v>7</v>
      </c>
      <c r="K92" s="6">
        <v>12</v>
      </c>
      <c r="L92" s="6">
        <v>1</v>
      </c>
      <c r="M92" s="6">
        <v>1</v>
      </c>
      <c r="N92" s="6">
        <v>2</v>
      </c>
      <c r="O92" s="6"/>
      <c r="P92" s="4"/>
      <c r="Q92" s="6">
        <f t="shared" si="19"/>
        <v>24</v>
      </c>
      <c r="R92" s="5">
        <f t="shared" si="20"/>
        <v>56.25</v>
      </c>
      <c r="S92" s="5">
        <f t="shared" si="21"/>
        <v>51.136363636363633</v>
      </c>
    </row>
    <row r="93" spans="1:19">
      <c r="A93" s="6">
        <v>13</v>
      </c>
      <c r="B93" s="12" t="s">
        <v>7</v>
      </c>
      <c r="C93" s="12" t="s">
        <v>5</v>
      </c>
      <c r="D93" s="12" t="s">
        <v>168</v>
      </c>
      <c r="E93" s="15" t="s">
        <v>192</v>
      </c>
      <c r="F93" s="15"/>
      <c r="G93" s="34">
        <f t="shared" si="18"/>
        <v>119</v>
      </c>
      <c r="H93" s="6">
        <v>1</v>
      </c>
      <c r="I93" s="6"/>
      <c r="J93" s="6">
        <v>3</v>
      </c>
      <c r="K93" s="6">
        <v>16</v>
      </c>
      <c r="L93" s="6"/>
      <c r="M93" s="6">
        <v>1</v>
      </c>
      <c r="N93" s="6">
        <v>2</v>
      </c>
      <c r="O93" s="6">
        <v>1</v>
      </c>
      <c r="P93" s="4"/>
      <c r="Q93" s="6">
        <f t="shared" si="19"/>
        <v>24</v>
      </c>
      <c r="R93" s="5">
        <f t="shared" si="20"/>
        <v>49.583333333333336</v>
      </c>
      <c r="S93" s="5">
        <f t="shared" si="21"/>
        <v>45.075757575757578</v>
      </c>
    </row>
    <row r="94" spans="1:19" s="21" customFormat="1">
      <c r="A94" s="6">
        <v>14</v>
      </c>
      <c r="B94" s="12" t="s">
        <v>7</v>
      </c>
      <c r="C94" s="12" t="s">
        <v>5</v>
      </c>
      <c r="D94" s="12" t="s">
        <v>168</v>
      </c>
      <c r="E94" s="13" t="s">
        <v>76</v>
      </c>
      <c r="F94" s="13" t="s">
        <v>20</v>
      </c>
      <c r="G94" s="34">
        <f t="shared" si="18"/>
        <v>116</v>
      </c>
      <c r="H94" s="6"/>
      <c r="I94" s="6">
        <v>1</v>
      </c>
      <c r="J94" s="6">
        <v>5</v>
      </c>
      <c r="K94" s="6">
        <v>10</v>
      </c>
      <c r="L94" s="6">
        <v>3</v>
      </c>
      <c r="M94" s="6">
        <v>1</v>
      </c>
      <c r="N94" s="6">
        <v>2</v>
      </c>
      <c r="O94" s="6">
        <v>2</v>
      </c>
      <c r="P94" s="4"/>
      <c r="Q94" s="6">
        <f t="shared" si="19"/>
        <v>24</v>
      </c>
      <c r="R94" s="5">
        <f t="shared" si="20"/>
        <v>48.333333333333336</v>
      </c>
      <c r="S94" s="5">
        <f t="shared" si="21"/>
        <v>43.939393939393938</v>
      </c>
    </row>
    <row r="95" spans="1:19" s="21" customFormat="1">
      <c r="A95" s="6">
        <v>15</v>
      </c>
      <c r="B95" s="12" t="s">
        <v>7</v>
      </c>
      <c r="C95" s="12" t="s">
        <v>5</v>
      </c>
      <c r="D95" s="12" t="s">
        <v>168</v>
      </c>
      <c r="E95" s="15" t="s">
        <v>189</v>
      </c>
      <c r="F95" s="15" t="s">
        <v>20</v>
      </c>
      <c r="G95" s="34">
        <f t="shared" si="18"/>
        <v>109</v>
      </c>
      <c r="H95" s="6"/>
      <c r="I95" s="6">
        <v>1</v>
      </c>
      <c r="J95" s="6">
        <v>6</v>
      </c>
      <c r="K95" s="6">
        <v>9</v>
      </c>
      <c r="L95" s="6"/>
      <c r="M95" s="6">
        <v>1</v>
      </c>
      <c r="N95" s="6">
        <v>4</v>
      </c>
      <c r="O95" s="6">
        <v>3</v>
      </c>
      <c r="P95" s="4"/>
      <c r="Q95" s="6">
        <f t="shared" si="19"/>
        <v>24</v>
      </c>
      <c r="R95" s="5">
        <f t="shared" si="20"/>
        <v>45.416666666666664</v>
      </c>
      <c r="S95" s="5">
        <f t="shared" si="21"/>
        <v>41.287878787878789</v>
      </c>
    </row>
    <row r="96" spans="1:19" s="21" customFormat="1">
      <c r="A96" s="6">
        <v>16</v>
      </c>
      <c r="B96" s="12" t="s">
        <v>7</v>
      </c>
      <c r="C96" s="12" t="s">
        <v>5</v>
      </c>
      <c r="D96" s="12" t="s">
        <v>168</v>
      </c>
      <c r="E96" s="13" t="s">
        <v>48</v>
      </c>
      <c r="F96" s="13" t="s">
        <v>2</v>
      </c>
      <c r="G96" s="34">
        <f t="shared" si="18"/>
        <v>103</v>
      </c>
      <c r="H96" s="6"/>
      <c r="I96" s="6">
        <v>1</v>
      </c>
      <c r="J96" s="6">
        <v>4</v>
      </c>
      <c r="K96" s="6">
        <v>11</v>
      </c>
      <c r="L96" s="6"/>
      <c r="M96" s="6">
        <v>1</v>
      </c>
      <c r="N96" s="6">
        <v>4</v>
      </c>
      <c r="O96" s="6">
        <v>3</v>
      </c>
      <c r="P96" s="4"/>
      <c r="Q96" s="6">
        <f t="shared" si="19"/>
        <v>24</v>
      </c>
      <c r="R96" s="5">
        <f t="shared" si="20"/>
        <v>42.916666666666664</v>
      </c>
      <c r="S96" s="5">
        <f t="shared" si="21"/>
        <v>39.015151515151516</v>
      </c>
    </row>
    <row r="97" spans="1:19" s="21" customFormat="1">
      <c r="A97" s="6">
        <v>17</v>
      </c>
      <c r="B97" s="12" t="s">
        <v>7</v>
      </c>
      <c r="C97" s="12" t="s">
        <v>5</v>
      </c>
      <c r="D97" s="12" t="s">
        <v>168</v>
      </c>
      <c r="E97" s="15" t="s">
        <v>215</v>
      </c>
      <c r="F97" s="15"/>
      <c r="G97" s="34">
        <f t="shared" si="18"/>
        <v>99</v>
      </c>
      <c r="H97" s="6">
        <v>1</v>
      </c>
      <c r="I97" s="6"/>
      <c r="J97" s="6">
        <v>2</v>
      </c>
      <c r="K97" s="6">
        <v>12</v>
      </c>
      <c r="L97" s="6">
        <v>1</v>
      </c>
      <c r="M97" s="6">
        <v>3</v>
      </c>
      <c r="N97" s="6">
        <v>2</v>
      </c>
      <c r="O97" s="6">
        <v>3</v>
      </c>
      <c r="P97" s="4"/>
      <c r="Q97" s="6">
        <f t="shared" si="19"/>
        <v>24</v>
      </c>
      <c r="R97" s="5">
        <f t="shared" si="20"/>
        <v>41.25</v>
      </c>
      <c r="S97" s="5">
        <f t="shared" si="21"/>
        <v>37.5</v>
      </c>
    </row>
    <row r="98" spans="1:19" s="21" customFormat="1">
      <c r="A98" s="6">
        <v>18</v>
      </c>
      <c r="B98" s="12" t="s">
        <v>7</v>
      </c>
      <c r="C98" s="12" t="s">
        <v>5</v>
      </c>
      <c r="D98" s="12" t="s">
        <v>168</v>
      </c>
      <c r="E98" s="13" t="s">
        <v>92</v>
      </c>
      <c r="F98" s="13" t="s">
        <v>24</v>
      </c>
      <c r="G98" s="34">
        <f t="shared" si="18"/>
        <v>95</v>
      </c>
      <c r="H98" s="6"/>
      <c r="I98" s="6">
        <v>1</v>
      </c>
      <c r="J98" s="6">
        <v>1</v>
      </c>
      <c r="K98" s="6">
        <v>13</v>
      </c>
      <c r="L98" s="6">
        <v>1</v>
      </c>
      <c r="M98" s="6">
        <v>2</v>
      </c>
      <c r="N98" s="6">
        <v>4</v>
      </c>
      <c r="O98" s="6">
        <v>2</v>
      </c>
      <c r="P98" s="4"/>
      <c r="Q98" s="6">
        <f t="shared" si="19"/>
        <v>24</v>
      </c>
      <c r="R98" s="5">
        <f t="shared" si="20"/>
        <v>39.583333333333329</v>
      </c>
      <c r="S98" s="5">
        <f t="shared" si="21"/>
        <v>35.984848484848484</v>
      </c>
    </row>
    <row r="99" spans="1:19" s="21" customFormat="1">
      <c r="A99" s="6">
        <v>19</v>
      </c>
      <c r="B99" s="12" t="s">
        <v>7</v>
      </c>
      <c r="C99" s="12" t="s">
        <v>5</v>
      </c>
      <c r="D99" s="12" t="s">
        <v>168</v>
      </c>
      <c r="E99" s="15" t="s">
        <v>185</v>
      </c>
      <c r="F99" s="15" t="s">
        <v>114</v>
      </c>
      <c r="G99" s="34">
        <f t="shared" si="18"/>
        <v>82</v>
      </c>
      <c r="H99" s="6"/>
      <c r="I99" s="6"/>
      <c r="J99" s="6">
        <v>3</v>
      </c>
      <c r="K99" s="6">
        <v>8</v>
      </c>
      <c r="L99" s="6">
        <v>1</v>
      </c>
      <c r="M99" s="6">
        <v>5</v>
      </c>
      <c r="N99" s="6">
        <v>4</v>
      </c>
      <c r="O99" s="6">
        <v>3</v>
      </c>
      <c r="P99" s="4"/>
      <c r="Q99" s="6">
        <f t="shared" si="19"/>
        <v>24</v>
      </c>
      <c r="R99" s="5">
        <f t="shared" si="20"/>
        <v>34.166666666666664</v>
      </c>
      <c r="S99" s="5">
        <f t="shared" si="21"/>
        <v>31.060606060606062</v>
      </c>
    </row>
    <row r="100" spans="1:19" s="21" customFormat="1">
      <c r="A100" s="6">
        <v>20</v>
      </c>
      <c r="B100" s="12" t="s">
        <v>7</v>
      </c>
      <c r="C100" s="12" t="s">
        <v>5</v>
      </c>
      <c r="D100" s="12" t="s">
        <v>168</v>
      </c>
      <c r="E100" s="15" t="s">
        <v>214</v>
      </c>
      <c r="F100" s="15"/>
      <c r="G100" s="34">
        <f t="shared" si="18"/>
        <v>75</v>
      </c>
      <c r="H100" s="6">
        <v>1</v>
      </c>
      <c r="I100" s="6"/>
      <c r="J100" s="6">
        <v>3</v>
      </c>
      <c r="K100" s="6">
        <v>7</v>
      </c>
      <c r="L100" s="6"/>
      <c r="M100" s="6"/>
      <c r="N100" s="6">
        <v>5</v>
      </c>
      <c r="O100" s="6">
        <v>8</v>
      </c>
      <c r="P100" s="4"/>
      <c r="Q100" s="6">
        <f t="shared" si="19"/>
        <v>24</v>
      </c>
      <c r="R100" s="5">
        <f t="shared" si="20"/>
        <v>31.25</v>
      </c>
      <c r="S100" s="5">
        <f t="shared" si="21"/>
        <v>28.40909090909091</v>
      </c>
    </row>
    <row r="101" spans="1:19" s="21" customFormat="1">
      <c r="A101" s="23"/>
      <c r="G101" s="34"/>
      <c r="H101" s="6"/>
      <c r="I101" s="6"/>
      <c r="J101" s="6"/>
      <c r="K101" s="6"/>
      <c r="L101" s="6"/>
      <c r="M101" s="6"/>
      <c r="N101" s="6"/>
      <c r="O101" s="6"/>
      <c r="P101" s="4"/>
      <c r="Q101" s="6"/>
      <c r="R101" s="5"/>
      <c r="S101" s="5"/>
    </row>
    <row r="102" spans="1:19">
      <c r="A102" s="6">
        <v>1</v>
      </c>
      <c r="B102" s="12" t="s">
        <v>7</v>
      </c>
      <c r="C102" s="12" t="s">
        <v>11</v>
      </c>
      <c r="D102" s="12" t="s">
        <v>168</v>
      </c>
      <c r="E102" s="13" t="s">
        <v>65</v>
      </c>
      <c r="F102" s="13" t="s">
        <v>19</v>
      </c>
      <c r="G102" s="34">
        <f t="shared" ref="G102:G143" si="22">H102*$H$1+I102*$I$1+J102*$J$1+K102*$K$1+L102*$L$1+M102*$M$1+N102*$N$1</f>
        <v>156</v>
      </c>
      <c r="H102" s="6">
        <v>3</v>
      </c>
      <c r="I102" s="6">
        <v>3</v>
      </c>
      <c r="J102" s="6">
        <v>5</v>
      </c>
      <c r="K102" s="6">
        <v>10</v>
      </c>
      <c r="L102" s="6"/>
      <c r="M102" s="6">
        <v>1</v>
      </c>
      <c r="N102" s="6">
        <v>1</v>
      </c>
      <c r="O102" s="6">
        <v>1</v>
      </c>
      <c r="P102" s="4"/>
      <c r="Q102" s="6">
        <f t="shared" ref="Q102:Q143" si="23">H102+I102+J102+K102+O102+L102+M102+N102</f>
        <v>24</v>
      </c>
      <c r="R102" s="5">
        <f t="shared" si="16"/>
        <v>65</v>
      </c>
      <c r="S102" s="5">
        <f t="shared" si="17"/>
        <v>59.090909090909093</v>
      </c>
    </row>
    <row r="103" spans="1:19">
      <c r="A103" s="6">
        <v>2</v>
      </c>
      <c r="B103" s="12" t="s">
        <v>7</v>
      </c>
      <c r="C103" s="12" t="s">
        <v>11</v>
      </c>
      <c r="D103" s="12" t="s">
        <v>168</v>
      </c>
      <c r="E103" s="15" t="s">
        <v>130</v>
      </c>
      <c r="F103" s="15" t="s">
        <v>114</v>
      </c>
      <c r="G103" s="34">
        <f t="shared" si="22"/>
        <v>152</v>
      </c>
      <c r="H103" s="6">
        <v>1</v>
      </c>
      <c r="I103" s="6">
        <v>3</v>
      </c>
      <c r="J103" s="6">
        <v>8</v>
      </c>
      <c r="K103" s="6">
        <v>8</v>
      </c>
      <c r="L103" s="6">
        <v>1</v>
      </c>
      <c r="M103" s="6">
        <v>0</v>
      </c>
      <c r="N103" s="6">
        <v>3</v>
      </c>
      <c r="O103" s="6"/>
      <c r="P103" s="4"/>
      <c r="Q103" s="6">
        <f t="shared" si="23"/>
        <v>24</v>
      </c>
      <c r="R103" s="5">
        <f t="shared" si="16"/>
        <v>63.333333333333329</v>
      </c>
      <c r="S103" s="5">
        <f t="shared" si="17"/>
        <v>57.575757575757578</v>
      </c>
    </row>
    <row r="104" spans="1:19">
      <c r="B104" s="9"/>
      <c r="C104" s="9"/>
      <c r="D104" s="9"/>
      <c r="E104" s="8"/>
      <c r="F104" s="8"/>
      <c r="G104" s="34"/>
      <c r="H104" s="6"/>
      <c r="I104" s="6"/>
      <c r="J104" s="6"/>
      <c r="K104" s="6"/>
      <c r="L104" s="6"/>
      <c r="M104" s="6"/>
      <c r="N104" s="6"/>
      <c r="O104" s="6"/>
      <c r="P104" s="4"/>
      <c r="Q104" s="6"/>
      <c r="R104" s="5"/>
      <c r="S104" s="5"/>
    </row>
    <row r="105" spans="1:19">
      <c r="A105" s="6">
        <v>1</v>
      </c>
      <c r="B105" s="14" t="s">
        <v>7</v>
      </c>
      <c r="C105" s="14" t="s">
        <v>5</v>
      </c>
      <c r="D105" s="12" t="s">
        <v>158</v>
      </c>
      <c r="E105" s="15" t="s">
        <v>155</v>
      </c>
      <c r="F105" s="15" t="s">
        <v>15</v>
      </c>
      <c r="G105" s="34">
        <f>H105*$H$1+I105*$I$1+J105*$J$1+K105*$K$1+L105*$L$1+M105*$M$1+N105*$N$1</f>
        <v>184</v>
      </c>
      <c r="H105" s="6">
        <v>3</v>
      </c>
      <c r="I105" s="6">
        <v>4</v>
      </c>
      <c r="J105" s="6">
        <v>9</v>
      </c>
      <c r="K105" s="6">
        <v>7</v>
      </c>
      <c r="L105" s="6">
        <v>1</v>
      </c>
      <c r="M105" s="6"/>
      <c r="N105" s="6"/>
      <c r="O105" s="6"/>
      <c r="P105" s="4"/>
      <c r="Q105" s="6">
        <f>H105+I105+J105+K105+O105+L105+M105+N105</f>
        <v>24</v>
      </c>
      <c r="R105" s="5">
        <f>$G105/240*100</f>
        <v>76.666666666666671</v>
      </c>
      <c r="S105" s="5">
        <f>$G105/264*100</f>
        <v>69.696969696969703</v>
      </c>
    </row>
    <row r="106" spans="1:19">
      <c r="A106" s="6">
        <v>2</v>
      </c>
      <c r="B106" s="12" t="s">
        <v>7</v>
      </c>
      <c r="C106" s="12" t="s">
        <v>5</v>
      </c>
      <c r="D106" s="12" t="s">
        <v>158</v>
      </c>
      <c r="E106" s="13" t="s">
        <v>89</v>
      </c>
      <c r="F106" s="13" t="s">
        <v>24</v>
      </c>
      <c r="G106" s="34">
        <f>H106*$H$1+I106*$I$1+J106*$J$1+K106*$K$1+L106*$L$1+M106*$M$1+N106*$N$1</f>
        <v>153</v>
      </c>
      <c r="H106" s="6">
        <v>1</v>
      </c>
      <c r="I106" s="6">
        <v>2</v>
      </c>
      <c r="J106" s="6">
        <v>9</v>
      </c>
      <c r="K106" s="6">
        <v>10</v>
      </c>
      <c r="L106" s="6"/>
      <c r="M106" s="6"/>
      <c r="N106" s="6"/>
      <c r="O106" s="6">
        <v>2</v>
      </c>
      <c r="P106" s="4"/>
      <c r="Q106" s="6">
        <f>H106+I106+J106+K106+O106+L106+M106+N106</f>
        <v>24</v>
      </c>
      <c r="R106" s="5">
        <f>$G106/240*100</f>
        <v>63.749999999999993</v>
      </c>
      <c r="S106" s="5">
        <f>$G106/264*100</f>
        <v>57.95454545454546</v>
      </c>
    </row>
    <row r="107" spans="1:19">
      <c r="A107" s="6">
        <v>3</v>
      </c>
      <c r="B107" s="14" t="s">
        <v>7</v>
      </c>
      <c r="C107" s="14" t="s">
        <v>5</v>
      </c>
      <c r="D107" s="12" t="s">
        <v>158</v>
      </c>
      <c r="E107" s="15" t="s">
        <v>186</v>
      </c>
      <c r="F107" s="15" t="s">
        <v>114</v>
      </c>
      <c r="G107" s="34">
        <f>H107*$H$1+I107*$I$1+J107*$J$1+K107*$K$1+L107*$L$1+M107*$M$1+N107*$N$1</f>
        <v>86</v>
      </c>
      <c r="H107" s="6"/>
      <c r="I107" s="6"/>
      <c r="J107" s="6">
        <v>2</v>
      </c>
      <c r="K107" s="6">
        <v>12</v>
      </c>
      <c r="L107" s="6"/>
      <c r="M107" s="6">
        <v>3</v>
      </c>
      <c r="N107" s="6">
        <v>4</v>
      </c>
      <c r="O107" s="6">
        <v>3</v>
      </c>
      <c r="P107" s="4"/>
      <c r="Q107" s="6">
        <f>H107+I107+J107+K107+O107+L107+M107+N107</f>
        <v>24</v>
      </c>
      <c r="R107" s="5">
        <f>$G107/240*100</f>
        <v>35.833333333333336</v>
      </c>
      <c r="S107" s="5">
        <f>$G107/264*100</f>
        <v>32.575757575757578</v>
      </c>
    </row>
    <row r="108" spans="1:19">
      <c r="A108" s="6">
        <v>4</v>
      </c>
      <c r="B108" s="14" t="s">
        <v>7</v>
      </c>
      <c r="C108" s="14" t="s">
        <v>5</v>
      </c>
      <c r="D108" s="12" t="s">
        <v>158</v>
      </c>
      <c r="E108" s="15" t="s">
        <v>107</v>
      </c>
      <c r="F108" s="15" t="s">
        <v>24</v>
      </c>
      <c r="G108" s="34">
        <f>H108*$H$1+I108*$I$1+J108*$J$1+K108*$K$1+L108*$L$1+M108*$M$1+N108*$N$1</f>
        <v>78</v>
      </c>
      <c r="H108" s="6"/>
      <c r="I108" s="6">
        <v>1</v>
      </c>
      <c r="J108" s="6">
        <v>3</v>
      </c>
      <c r="K108" s="6">
        <v>7</v>
      </c>
      <c r="L108" s="6"/>
      <c r="M108" s="6">
        <v>3</v>
      </c>
      <c r="N108" s="6">
        <v>3</v>
      </c>
      <c r="O108" s="6">
        <v>7</v>
      </c>
      <c r="P108" s="4"/>
      <c r="Q108" s="6">
        <f>H108+I108+J108+K108+O108+L108+M108+N108</f>
        <v>24</v>
      </c>
      <c r="R108" s="5">
        <f>$G108/240*100</f>
        <v>32.5</v>
      </c>
      <c r="S108" s="5">
        <f>$G108/264*100</f>
        <v>29.545454545454547</v>
      </c>
    </row>
    <row r="109" spans="1:19" s="21" customFormat="1">
      <c r="A109" s="6">
        <v>5</v>
      </c>
      <c r="B109" s="12" t="s">
        <v>7</v>
      </c>
      <c r="C109" s="12" t="s">
        <v>5</v>
      </c>
      <c r="D109" s="12" t="s">
        <v>158</v>
      </c>
      <c r="E109" s="13" t="s">
        <v>93</v>
      </c>
      <c r="F109" s="13" t="s">
        <v>24</v>
      </c>
      <c r="G109" s="34">
        <f>H109*$H$1+I109*$I$1+J109*$J$1+K109*$K$1+L109*$L$1+M109*$M$1+N109*$N$1</f>
        <v>71</v>
      </c>
      <c r="H109" s="6"/>
      <c r="I109" s="6"/>
      <c r="J109" s="6"/>
      <c r="K109" s="6">
        <v>13</v>
      </c>
      <c r="L109" s="6"/>
      <c r="M109" s="6">
        <v>1</v>
      </c>
      <c r="N109" s="6">
        <v>4</v>
      </c>
      <c r="O109" s="6">
        <v>6</v>
      </c>
      <c r="P109" s="4"/>
      <c r="Q109" s="6">
        <f>H109+I109+J109+K109+O109+L109+M109+N109</f>
        <v>24</v>
      </c>
      <c r="R109" s="5">
        <f>$G109/240*100</f>
        <v>29.583333333333332</v>
      </c>
      <c r="S109" s="5">
        <f>$G109/264*100</f>
        <v>26.893939393939391</v>
      </c>
    </row>
    <row r="110" spans="1:19">
      <c r="B110" s="10"/>
      <c r="C110" s="10"/>
      <c r="D110" s="9"/>
      <c r="E110" s="1"/>
      <c r="F110" s="1"/>
      <c r="G110" s="34"/>
      <c r="H110" s="6"/>
      <c r="I110" s="6"/>
      <c r="J110" s="6"/>
      <c r="K110" s="6"/>
      <c r="L110" s="6"/>
      <c r="M110" s="6"/>
      <c r="N110" s="6"/>
      <c r="O110" s="6"/>
      <c r="P110" s="4"/>
      <c r="Q110" s="6"/>
      <c r="R110" s="5"/>
      <c r="S110" s="5"/>
    </row>
    <row r="111" spans="1:19">
      <c r="A111" s="6">
        <v>1</v>
      </c>
      <c r="B111" s="14" t="s">
        <v>7</v>
      </c>
      <c r="C111" s="14" t="s">
        <v>22</v>
      </c>
      <c r="D111" s="12" t="s">
        <v>168</v>
      </c>
      <c r="E111" s="15" t="s">
        <v>120</v>
      </c>
      <c r="F111" s="15" t="s">
        <v>111</v>
      </c>
      <c r="G111" s="34">
        <f t="shared" si="22"/>
        <v>157</v>
      </c>
      <c r="H111" s="6">
        <v>2</v>
      </c>
      <c r="I111" s="6">
        <v>5</v>
      </c>
      <c r="J111" s="6">
        <v>5</v>
      </c>
      <c r="K111" s="6">
        <v>8</v>
      </c>
      <c r="L111" s="6"/>
      <c r="M111" s="6">
        <v>1</v>
      </c>
      <c r="N111" s="6">
        <v>3</v>
      </c>
      <c r="O111" s="6"/>
      <c r="P111" s="4"/>
      <c r="Q111" s="6">
        <f t="shared" si="23"/>
        <v>24</v>
      </c>
      <c r="R111" s="5">
        <f t="shared" si="16"/>
        <v>65.416666666666671</v>
      </c>
      <c r="S111" s="5">
        <f t="shared" si="17"/>
        <v>59.469696969696969</v>
      </c>
    </row>
    <row r="112" spans="1:19">
      <c r="G112" s="34"/>
      <c r="H112" s="6"/>
      <c r="I112" s="6"/>
      <c r="J112" s="6"/>
      <c r="K112" s="6"/>
      <c r="L112" s="6"/>
      <c r="M112" s="6"/>
      <c r="N112" s="6"/>
      <c r="O112" s="6"/>
      <c r="P112" s="4"/>
      <c r="Q112" s="6"/>
      <c r="R112" s="5"/>
      <c r="S112" s="5"/>
    </row>
    <row r="113" spans="1:19">
      <c r="A113" s="6">
        <v>1</v>
      </c>
      <c r="B113" s="12" t="s">
        <v>7</v>
      </c>
      <c r="C113" s="12" t="s">
        <v>0</v>
      </c>
      <c r="D113" s="12" t="s">
        <v>168</v>
      </c>
      <c r="E113" s="13" t="s">
        <v>102</v>
      </c>
      <c r="F113" s="13" t="s">
        <v>18</v>
      </c>
      <c r="G113" s="34">
        <f t="shared" si="22"/>
        <v>158</v>
      </c>
      <c r="H113" s="6"/>
      <c r="I113" s="6">
        <v>3</v>
      </c>
      <c r="J113" s="6">
        <v>9</v>
      </c>
      <c r="K113" s="6">
        <v>11</v>
      </c>
      <c r="L113" s="6"/>
      <c r="M113" s="6"/>
      <c r="N113" s="6">
        <v>1</v>
      </c>
      <c r="O113" s="6"/>
      <c r="P113" s="4"/>
      <c r="Q113" s="6">
        <f t="shared" si="23"/>
        <v>24</v>
      </c>
      <c r="R113" s="5">
        <f t="shared" si="16"/>
        <v>65.833333333333329</v>
      </c>
      <c r="S113" s="5">
        <f t="shared" si="17"/>
        <v>59.848484848484851</v>
      </c>
    </row>
    <row r="114" spans="1:19" s="21" customFormat="1">
      <c r="A114" s="6">
        <v>2</v>
      </c>
      <c r="B114" s="14" t="s">
        <v>7</v>
      </c>
      <c r="C114" s="12" t="s">
        <v>0</v>
      </c>
      <c r="D114" s="12" t="s">
        <v>168</v>
      </c>
      <c r="E114" s="13" t="s">
        <v>194</v>
      </c>
      <c r="F114" s="13" t="s">
        <v>188</v>
      </c>
      <c r="G114" s="34">
        <f>H114*$H$1+I114*$I$1+J114*$J$1+K114*$K$1+L114*$L$1+M114*$M$1+N114*$N$1</f>
        <v>89</v>
      </c>
      <c r="H114" s="6"/>
      <c r="I114" s="6"/>
      <c r="J114" s="6">
        <v>2</v>
      </c>
      <c r="K114" s="6">
        <v>14</v>
      </c>
      <c r="L114" s="6"/>
      <c r="M114" s="6">
        <v>1</v>
      </c>
      <c r="N114" s="6">
        <v>1</v>
      </c>
      <c r="O114" s="6">
        <v>6</v>
      </c>
      <c r="P114" s="4"/>
      <c r="Q114" s="6">
        <f>H114+I114+J114+K114+O114+L114+M114+N114</f>
        <v>24</v>
      </c>
      <c r="R114" s="5">
        <f>$G114/240*100</f>
        <v>37.083333333333336</v>
      </c>
      <c r="S114" s="5">
        <f>$G114/264*100</f>
        <v>33.712121212121211</v>
      </c>
    </row>
    <row r="115" spans="1:19">
      <c r="G115" s="34"/>
      <c r="H115" s="6"/>
      <c r="I115" s="6"/>
      <c r="J115" s="6"/>
      <c r="K115" s="6"/>
      <c r="L115" s="6"/>
      <c r="M115" s="6"/>
      <c r="N115" s="6"/>
      <c r="O115" s="6"/>
      <c r="P115" s="4"/>
      <c r="Q115" s="6"/>
      <c r="R115" s="5"/>
      <c r="S115" s="5"/>
    </row>
    <row r="116" spans="1:19">
      <c r="A116" s="6">
        <v>1</v>
      </c>
      <c r="B116" s="12" t="s">
        <v>7</v>
      </c>
      <c r="C116" s="12" t="s">
        <v>0</v>
      </c>
      <c r="D116" s="12" t="s">
        <v>158</v>
      </c>
      <c r="E116" s="13" t="s">
        <v>94</v>
      </c>
      <c r="F116" s="13" t="s">
        <v>24</v>
      </c>
      <c r="G116" s="34">
        <f t="shared" si="22"/>
        <v>116</v>
      </c>
      <c r="H116" s="6"/>
      <c r="I116" s="6"/>
      <c r="J116" s="6">
        <v>5</v>
      </c>
      <c r="K116" s="6">
        <v>14</v>
      </c>
      <c r="L116" s="6">
        <v>1</v>
      </c>
      <c r="M116" s="6"/>
      <c r="N116" s="6">
        <v>2</v>
      </c>
      <c r="O116" s="6">
        <v>2</v>
      </c>
      <c r="P116" s="4"/>
      <c r="Q116" s="6">
        <f t="shared" si="23"/>
        <v>24</v>
      </c>
      <c r="R116" s="5">
        <f t="shared" si="16"/>
        <v>48.333333333333336</v>
      </c>
      <c r="S116" s="5">
        <f t="shared" si="17"/>
        <v>43.939393939393938</v>
      </c>
    </row>
    <row r="117" spans="1:19">
      <c r="A117" s="6">
        <v>2</v>
      </c>
      <c r="B117" s="12" t="s">
        <v>7</v>
      </c>
      <c r="C117" s="12" t="s">
        <v>0</v>
      </c>
      <c r="D117" s="12" t="s">
        <v>158</v>
      </c>
      <c r="E117" s="13" t="s">
        <v>103</v>
      </c>
      <c r="F117" s="13" t="s">
        <v>18</v>
      </c>
      <c r="G117" s="34">
        <f t="shared" si="22"/>
        <v>85</v>
      </c>
      <c r="H117" s="6"/>
      <c r="I117" s="6">
        <v>1</v>
      </c>
      <c r="J117" s="6">
        <v>4</v>
      </c>
      <c r="K117" s="6">
        <v>8</v>
      </c>
      <c r="L117" s="6"/>
      <c r="M117" s="6"/>
      <c r="N117" s="6">
        <v>3</v>
      </c>
      <c r="O117" s="6">
        <v>8</v>
      </c>
      <c r="P117" s="4"/>
      <c r="Q117" s="6">
        <f t="shared" si="23"/>
        <v>24</v>
      </c>
      <c r="R117" s="5">
        <f t="shared" si="16"/>
        <v>35.416666666666671</v>
      </c>
      <c r="S117" s="5">
        <f t="shared" si="17"/>
        <v>32.196969696969695</v>
      </c>
    </row>
    <row r="118" spans="1:19">
      <c r="G118" s="35"/>
    </row>
    <row r="119" spans="1:19" s="21" customFormat="1">
      <c r="A119" s="6">
        <v>1</v>
      </c>
      <c r="B119" s="14" t="s">
        <v>7</v>
      </c>
      <c r="C119" s="12" t="s">
        <v>21</v>
      </c>
      <c r="D119" s="12" t="s">
        <v>168</v>
      </c>
      <c r="E119" s="13" t="s">
        <v>195</v>
      </c>
      <c r="F119" s="13" t="s">
        <v>175</v>
      </c>
      <c r="G119" s="34">
        <f>H119*$H$1+I119*$I$1+J119*$J$1+K119*$K$1+L119*$L$1+M119*$M$1+N119*$N$1</f>
        <v>163</v>
      </c>
      <c r="H119" s="6">
        <v>3</v>
      </c>
      <c r="I119" s="6">
        <v>2</v>
      </c>
      <c r="J119" s="6">
        <v>7</v>
      </c>
      <c r="K119" s="6">
        <v>10</v>
      </c>
      <c r="L119" s="6"/>
      <c r="M119" s="6">
        <v>2</v>
      </c>
      <c r="N119" s="6"/>
      <c r="O119" s="6"/>
      <c r="P119" s="4"/>
      <c r="Q119" s="6">
        <f>H119+I119+J119+K119+O119+L119+M119+N119</f>
        <v>24</v>
      </c>
      <c r="R119" s="5">
        <f>$G119/240*100</f>
        <v>67.916666666666671</v>
      </c>
      <c r="S119" s="5">
        <f>$G119/264*100</f>
        <v>61.742424242424242</v>
      </c>
    </row>
    <row r="120" spans="1:19" s="21" customFormat="1">
      <c r="A120" s="6">
        <v>2</v>
      </c>
      <c r="B120" s="14" t="s">
        <v>7</v>
      </c>
      <c r="C120" s="12" t="s">
        <v>21</v>
      </c>
      <c r="D120" s="12" t="s">
        <v>168</v>
      </c>
      <c r="E120" s="13" t="s">
        <v>211</v>
      </c>
      <c r="F120" s="13" t="s">
        <v>212</v>
      </c>
      <c r="G120" s="34">
        <f>H120*$H$1+I120*$I$1+J120*$J$1+K120*$K$1+L120*$L$1+M120*$M$1+N120*$N$1</f>
        <v>101</v>
      </c>
      <c r="H120" s="6"/>
      <c r="I120" s="6"/>
      <c r="J120" s="6">
        <v>4</v>
      </c>
      <c r="K120" s="6">
        <v>12</v>
      </c>
      <c r="L120" s="6">
        <v>1</v>
      </c>
      <c r="M120" s="6">
        <v>1</v>
      </c>
      <c r="N120" s="6">
        <v>3</v>
      </c>
      <c r="O120" s="6">
        <v>3</v>
      </c>
      <c r="P120" s="4"/>
      <c r="Q120" s="6">
        <f>H120+I120+J120+K120+O120+L120+M120+N120</f>
        <v>24</v>
      </c>
      <c r="R120" s="5">
        <f>$G120/240*100</f>
        <v>42.083333333333336</v>
      </c>
      <c r="S120" s="5">
        <f>$G120/264*100</f>
        <v>38.257575757575758</v>
      </c>
    </row>
    <row r="121" spans="1:19" s="21" customFormat="1">
      <c r="A121" s="6">
        <v>3</v>
      </c>
      <c r="B121" s="14" t="s">
        <v>7</v>
      </c>
      <c r="C121" s="12" t="s">
        <v>21</v>
      </c>
      <c r="D121" s="12" t="s">
        <v>168</v>
      </c>
      <c r="E121" s="13" t="s">
        <v>196</v>
      </c>
      <c r="F121" s="13"/>
      <c r="G121" s="34">
        <f>H121*$H$1+I121*$I$1+J121*$J$1+K121*$K$1+L121*$L$1+M121*$M$1+N121*$N$1</f>
        <v>83</v>
      </c>
      <c r="H121" s="6">
        <v>1</v>
      </c>
      <c r="I121" s="6"/>
      <c r="J121" s="6">
        <v>2</v>
      </c>
      <c r="K121" s="6">
        <v>10</v>
      </c>
      <c r="L121" s="6"/>
      <c r="M121" s="6"/>
      <c r="N121" s="6">
        <v>6</v>
      </c>
      <c r="O121" s="6">
        <v>5</v>
      </c>
      <c r="P121" s="4"/>
      <c r="Q121" s="6">
        <f>H121+I121+J121+K121+O121+L121+M121+N121</f>
        <v>24</v>
      </c>
      <c r="R121" s="5">
        <f>$G121/240*100</f>
        <v>34.583333333333336</v>
      </c>
      <c r="S121" s="5">
        <f>$G121/264*100</f>
        <v>31.439393939393938</v>
      </c>
    </row>
    <row r="122" spans="1:19">
      <c r="G122" s="34"/>
      <c r="H122" s="6"/>
      <c r="I122" s="6"/>
      <c r="J122" s="6"/>
      <c r="K122" s="6"/>
      <c r="L122" s="6"/>
      <c r="M122" s="6"/>
      <c r="N122" s="6"/>
      <c r="O122" s="6"/>
      <c r="P122" s="4"/>
      <c r="Q122" s="6"/>
      <c r="R122" s="5"/>
      <c r="S122" s="5"/>
    </row>
    <row r="123" spans="1:19">
      <c r="A123" s="6">
        <v>1</v>
      </c>
      <c r="B123" s="14" t="s">
        <v>7</v>
      </c>
      <c r="C123" s="12" t="s">
        <v>21</v>
      </c>
      <c r="D123" s="12" t="s">
        <v>158</v>
      </c>
      <c r="E123" s="15" t="s">
        <v>161</v>
      </c>
      <c r="F123" s="15" t="s">
        <v>24</v>
      </c>
      <c r="G123" s="34">
        <f>H123*$H$1+I123*$I$1+J123*$J$1+K123*$K$1+L123*$L$1+M123*$M$1+N123*$N$1</f>
        <v>206</v>
      </c>
      <c r="H123" s="6">
        <v>4</v>
      </c>
      <c r="I123" s="6">
        <v>7</v>
      </c>
      <c r="J123" s="6">
        <v>9</v>
      </c>
      <c r="K123" s="6">
        <v>4</v>
      </c>
      <c r="L123" s="6"/>
      <c r="M123" s="6"/>
      <c r="N123" s="6"/>
      <c r="O123" s="6"/>
      <c r="P123" s="4"/>
      <c r="Q123" s="6">
        <f>H123+I123+J123+K123+O123+L123+M123+N123</f>
        <v>24</v>
      </c>
      <c r="R123" s="5">
        <f>$G123/240*100</f>
        <v>85.833333333333329</v>
      </c>
      <c r="S123" s="5">
        <f>$G123/264*100</f>
        <v>78.030303030303031</v>
      </c>
    </row>
    <row r="124" spans="1:19">
      <c r="A124" s="6">
        <v>2</v>
      </c>
      <c r="B124" s="12" t="s">
        <v>7</v>
      </c>
      <c r="C124" s="12" t="s">
        <v>21</v>
      </c>
      <c r="D124" s="12" t="s">
        <v>158</v>
      </c>
      <c r="E124" s="13" t="s">
        <v>83</v>
      </c>
      <c r="F124" s="13" t="s">
        <v>20</v>
      </c>
      <c r="G124" s="34">
        <f>H124*$H$1+I124*$I$1+J124*$J$1+K124*$K$1+L124*$L$1+M124*$M$1+N124*$N$1</f>
        <v>166</v>
      </c>
      <c r="H124" s="6"/>
      <c r="I124" s="6">
        <v>7</v>
      </c>
      <c r="J124" s="6">
        <v>5</v>
      </c>
      <c r="K124" s="6">
        <v>11</v>
      </c>
      <c r="L124" s="6"/>
      <c r="M124" s="6"/>
      <c r="N124" s="6">
        <v>1</v>
      </c>
      <c r="O124" s="6"/>
      <c r="P124" s="4"/>
      <c r="Q124" s="6">
        <f>H124+I124+J124+K124+O124+L124+M124+N124</f>
        <v>24</v>
      </c>
      <c r="R124" s="5">
        <f>$G124/240*100</f>
        <v>69.166666666666671</v>
      </c>
      <c r="S124" s="5">
        <f>$G124/264*100</f>
        <v>62.878787878787875</v>
      </c>
    </row>
    <row r="125" spans="1:19">
      <c r="A125" s="6">
        <v>3</v>
      </c>
      <c r="B125" s="14" t="s">
        <v>7</v>
      </c>
      <c r="C125" s="14" t="s">
        <v>21</v>
      </c>
      <c r="D125" s="12" t="s">
        <v>158</v>
      </c>
      <c r="E125" s="15" t="s">
        <v>108</v>
      </c>
      <c r="F125" s="15" t="s">
        <v>24</v>
      </c>
      <c r="G125" s="34">
        <f>H125*$H$1+I125*$I$1+J125*$J$1+K125*$K$1+L125*$L$1+M125*$M$1+N125*$N$1</f>
        <v>153</v>
      </c>
      <c r="H125" s="6">
        <v>1</v>
      </c>
      <c r="I125" s="6">
        <v>2</v>
      </c>
      <c r="J125" s="6">
        <v>7</v>
      </c>
      <c r="K125" s="6">
        <v>13</v>
      </c>
      <c r="L125" s="6"/>
      <c r="M125" s="6"/>
      <c r="N125" s="6">
        <v>1</v>
      </c>
      <c r="O125" s="6"/>
      <c r="P125" s="4"/>
      <c r="Q125" s="6">
        <f>H125+I125+J125+K125+O125+L125+M125+N125</f>
        <v>24</v>
      </c>
      <c r="R125" s="5">
        <f>$G125/240*100</f>
        <v>63.749999999999993</v>
      </c>
      <c r="S125" s="5">
        <f>$G125/264*100</f>
        <v>57.95454545454546</v>
      </c>
    </row>
    <row r="126" spans="1:19">
      <c r="A126" s="6">
        <v>4</v>
      </c>
      <c r="B126" s="14" t="s">
        <v>7</v>
      </c>
      <c r="C126" s="14" t="s">
        <v>21</v>
      </c>
      <c r="D126" s="12" t="s">
        <v>158</v>
      </c>
      <c r="E126" s="22" t="s">
        <v>193</v>
      </c>
      <c r="F126" s="22" t="s">
        <v>13</v>
      </c>
      <c r="G126" s="34">
        <f>H126*$H$1+I126*$I$1+J126*$J$1+K126*$K$1+L126*$L$1+M126*$M$1+N126*$N$1</f>
        <v>114</v>
      </c>
      <c r="H126" s="6"/>
      <c r="I126" s="6"/>
      <c r="J126" s="6">
        <v>8</v>
      </c>
      <c r="K126" s="6">
        <v>9</v>
      </c>
      <c r="L126" s="6">
        <v>1</v>
      </c>
      <c r="M126" s="6"/>
      <c r="N126" s="6">
        <v>1</v>
      </c>
      <c r="O126" s="6">
        <v>5</v>
      </c>
      <c r="P126" s="4"/>
      <c r="Q126" s="6">
        <f>H126+I126+J126+K126+O126+L126+M126+N126</f>
        <v>24</v>
      </c>
      <c r="R126" s="5">
        <f>$G126/240*100</f>
        <v>47.5</v>
      </c>
      <c r="S126" s="5">
        <f>$G126/264*100</f>
        <v>43.18181818181818</v>
      </c>
    </row>
    <row r="127" spans="1:19" s="21" customFormat="1">
      <c r="A127" s="6">
        <v>5</v>
      </c>
      <c r="B127" s="14" t="s">
        <v>7</v>
      </c>
      <c r="C127" s="14" t="s">
        <v>21</v>
      </c>
      <c r="D127" s="12" t="s">
        <v>158</v>
      </c>
      <c r="E127" s="22" t="s">
        <v>217</v>
      </c>
      <c r="F127" s="22" t="s">
        <v>212</v>
      </c>
      <c r="G127" s="34">
        <f>H127*$H$1+I127*$I$1+J127*$J$1+K127*$K$1+L127*$L$1+M127*$M$1+N127*$N$1</f>
        <v>100</v>
      </c>
      <c r="H127" s="6"/>
      <c r="I127" s="6">
        <v>1</v>
      </c>
      <c r="J127" s="6">
        <v>4</v>
      </c>
      <c r="K127" s="6">
        <v>10</v>
      </c>
      <c r="L127" s="6"/>
      <c r="M127" s="6">
        <v>2</v>
      </c>
      <c r="N127" s="6">
        <v>4</v>
      </c>
      <c r="O127" s="6">
        <v>3</v>
      </c>
      <c r="P127" s="4"/>
      <c r="Q127" s="6">
        <f>H127+I127+J127+K127+O127+L127+M127+N127</f>
        <v>24</v>
      </c>
      <c r="R127" s="5">
        <f>$G127/240*100</f>
        <v>41.666666666666671</v>
      </c>
      <c r="S127" s="5">
        <f>$G127/264*100</f>
        <v>37.878787878787875</v>
      </c>
    </row>
    <row r="128" spans="1:19">
      <c r="G128" s="34"/>
      <c r="H128" s="6"/>
      <c r="I128" s="6"/>
      <c r="J128" s="6"/>
      <c r="K128" s="6"/>
      <c r="L128" s="6"/>
      <c r="M128" s="6"/>
      <c r="N128" s="6"/>
      <c r="O128" s="6"/>
      <c r="P128" s="4"/>
      <c r="Q128" s="6"/>
      <c r="R128" s="5"/>
      <c r="S128" s="5"/>
    </row>
    <row r="129" spans="1:19">
      <c r="A129" s="6">
        <v>1</v>
      </c>
      <c r="B129" s="12" t="s">
        <v>7</v>
      </c>
      <c r="C129" s="12" t="s">
        <v>3</v>
      </c>
      <c r="D129" s="12" t="s">
        <v>168</v>
      </c>
      <c r="E129" s="13" t="s">
        <v>84</v>
      </c>
      <c r="F129" s="13" t="s">
        <v>20</v>
      </c>
      <c r="G129" s="34">
        <f>H129*$H$1+I129*$I$1+J129*$J$1+K129*$K$1+L129*$L$1+M129*$M$1+N129*$N$1</f>
        <v>173</v>
      </c>
      <c r="H129" s="6">
        <v>4</v>
      </c>
      <c r="I129" s="6">
        <v>3</v>
      </c>
      <c r="J129" s="6">
        <v>5</v>
      </c>
      <c r="K129" s="6">
        <v>11</v>
      </c>
      <c r="L129" s="6">
        <v>1</v>
      </c>
      <c r="M129" s="6"/>
      <c r="N129" s="6"/>
      <c r="O129" s="6"/>
      <c r="P129" s="4"/>
      <c r="Q129" s="6">
        <f>H129+I129+J129+K129+O129+L129+M129+N129</f>
        <v>24</v>
      </c>
      <c r="R129" s="5">
        <f>$G129/240*100</f>
        <v>72.083333333333329</v>
      </c>
      <c r="S129" s="5">
        <f>$G129/264*100</f>
        <v>65.530303030303031</v>
      </c>
    </row>
    <row r="130" spans="1:19">
      <c r="A130" s="6">
        <v>2</v>
      </c>
      <c r="B130" s="14" t="s">
        <v>7</v>
      </c>
      <c r="C130" s="14" t="s">
        <v>3</v>
      </c>
      <c r="D130" s="12" t="s">
        <v>168</v>
      </c>
      <c r="E130" s="15" t="s">
        <v>106</v>
      </c>
      <c r="F130" s="15" t="s">
        <v>24</v>
      </c>
      <c r="G130" s="34">
        <f>H130*$H$1+I130*$I$1+J130*$J$1+K130*$K$1+L130*$L$1+M130*$M$1+N130*$N$1</f>
        <v>141</v>
      </c>
      <c r="H130" s="6">
        <v>1</v>
      </c>
      <c r="I130" s="6">
        <v>2</v>
      </c>
      <c r="J130" s="6">
        <v>9</v>
      </c>
      <c r="K130" s="6">
        <v>7</v>
      </c>
      <c r="L130" s="6"/>
      <c r="M130" s="6"/>
      <c r="N130" s="6">
        <v>3</v>
      </c>
      <c r="O130" s="6">
        <v>2</v>
      </c>
      <c r="P130" s="4"/>
      <c r="Q130" s="6">
        <f>H130+I130+J130+K130+O130+L130+M130+N130</f>
        <v>24</v>
      </c>
      <c r="R130" s="5">
        <f>$G130/240*100</f>
        <v>58.75</v>
      </c>
      <c r="S130" s="5">
        <f>$G130/264*100</f>
        <v>53.409090909090907</v>
      </c>
    </row>
    <row r="131" spans="1:19">
      <c r="A131" s="6">
        <v>3</v>
      </c>
      <c r="B131" s="12" t="s">
        <v>7</v>
      </c>
      <c r="C131" s="12" t="s">
        <v>3</v>
      </c>
      <c r="D131" s="12" t="s">
        <v>168</v>
      </c>
      <c r="E131" s="15" t="s">
        <v>139</v>
      </c>
      <c r="F131" s="15" t="s">
        <v>15</v>
      </c>
      <c r="G131" s="34">
        <f>H131*$H$1+I131*$I$1+J131*$J$1+K131*$K$1+L131*$L$1+M131*$M$1+N131*$N$1</f>
        <v>127</v>
      </c>
      <c r="H131" s="6"/>
      <c r="I131" s="6">
        <v>2</v>
      </c>
      <c r="J131" s="6">
        <v>5</v>
      </c>
      <c r="K131" s="6">
        <v>11</v>
      </c>
      <c r="L131" s="6">
        <v>2</v>
      </c>
      <c r="M131" s="6">
        <v>1</v>
      </c>
      <c r="N131" s="6">
        <v>2</v>
      </c>
      <c r="O131" s="6">
        <v>1</v>
      </c>
      <c r="P131" s="4"/>
      <c r="Q131" s="6">
        <f>H131+I131+J131+K131+O131+L131+M131+N131</f>
        <v>24</v>
      </c>
      <c r="R131" s="5">
        <f>$G131/240*100</f>
        <v>52.916666666666664</v>
      </c>
      <c r="S131" s="5">
        <f>$G131/264*100</f>
        <v>48.106060606060609</v>
      </c>
    </row>
    <row r="132" spans="1:19">
      <c r="B132" s="10"/>
      <c r="C132" s="10"/>
      <c r="D132" s="9"/>
      <c r="E132" s="1"/>
      <c r="F132" s="1"/>
      <c r="G132" s="34"/>
      <c r="H132" s="6"/>
      <c r="I132" s="6"/>
      <c r="J132" s="6"/>
      <c r="K132" s="6"/>
      <c r="L132" s="6"/>
      <c r="M132" s="6"/>
      <c r="N132" s="6"/>
      <c r="O132" s="6"/>
      <c r="P132" s="4"/>
      <c r="Q132" s="6"/>
      <c r="R132" s="5"/>
      <c r="S132" s="5"/>
    </row>
    <row r="133" spans="1:19">
      <c r="A133" s="6">
        <v>1</v>
      </c>
      <c r="B133" s="14" t="s">
        <v>7</v>
      </c>
      <c r="C133" s="14" t="s">
        <v>3</v>
      </c>
      <c r="D133" s="12" t="s">
        <v>158</v>
      </c>
      <c r="E133" s="15" t="s">
        <v>151</v>
      </c>
      <c r="F133" s="15" t="s">
        <v>119</v>
      </c>
      <c r="G133" s="34">
        <f>H133*$H$1+I133*$I$1+J133*$J$1+K133*$K$1+L133*$L$1+M133*$M$1+N133*$N$1</f>
        <v>134</v>
      </c>
      <c r="H133" s="6"/>
      <c r="I133" s="6">
        <v>3</v>
      </c>
      <c r="J133" s="6">
        <v>5</v>
      </c>
      <c r="K133" s="6">
        <v>12</v>
      </c>
      <c r="L133" s="6"/>
      <c r="M133" s="6">
        <v>1</v>
      </c>
      <c r="N133" s="6">
        <v>2</v>
      </c>
      <c r="O133" s="6">
        <v>1</v>
      </c>
      <c r="P133" s="4"/>
      <c r="Q133" s="6">
        <f>H133+I133+J133+K133+O133+L133+M133+N133</f>
        <v>24</v>
      </c>
      <c r="R133" s="5">
        <f>$G133/240*100</f>
        <v>55.833333333333336</v>
      </c>
      <c r="S133" s="5">
        <f>$G133/264*100</f>
        <v>50.757575757575758</v>
      </c>
    </row>
    <row r="134" spans="1:19">
      <c r="A134" s="6">
        <v>2</v>
      </c>
      <c r="B134" s="14" t="s">
        <v>7</v>
      </c>
      <c r="C134" s="14" t="s">
        <v>3</v>
      </c>
      <c r="D134" s="12" t="s">
        <v>158</v>
      </c>
      <c r="E134" s="15" t="s">
        <v>138</v>
      </c>
      <c r="F134" s="15" t="s">
        <v>15</v>
      </c>
      <c r="G134" s="34">
        <f>H134*$H$1+I134*$I$1+J134*$J$1+K134*$K$1+L134*$L$1+M134*$M$1+N134*$N$1</f>
        <v>133</v>
      </c>
      <c r="H134" s="6"/>
      <c r="I134" s="6">
        <v>2</v>
      </c>
      <c r="J134" s="6">
        <v>4</v>
      </c>
      <c r="K134" s="6">
        <v>15</v>
      </c>
      <c r="L134" s="6">
        <v>1</v>
      </c>
      <c r="M134" s="6"/>
      <c r="N134" s="6">
        <v>2</v>
      </c>
      <c r="O134" s="6"/>
      <c r="P134" s="4"/>
      <c r="Q134" s="6">
        <f>H134+I134+J134+K134+O134+L134+M134+N134</f>
        <v>24</v>
      </c>
      <c r="R134" s="5">
        <f>$G134/240*100</f>
        <v>55.416666666666671</v>
      </c>
      <c r="S134" s="5">
        <f>$G134/264*100</f>
        <v>50.378787878787875</v>
      </c>
    </row>
    <row r="135" spans="1:19">
      <c r="A135" s="6">
        <v>3</v>
      </c>
      <c r="B135" s="12" t="s">
        <v>7</v>
      </c>
      <c r="C135" s="12" t="s">
        <v>3</v>
      </c>
      <c r="D135" s="12" t="s">
        <v>158</v>
      </c>
      <c r="E135" s="13" t="s">
        <v>91</v>
      </c>
      <c r="F135" s="13" t="s">
        <v>25</v>
      </c>
      <c r="G135" s="34">
        <f>H135*$H$1+I135*$I$1+J135*$J$1+K135*$K$1+L135*$L$1+M135*$M$1+N135*$N$1</f>
        <v>96</v>
      </c>
      <c r="H135" s="6"/>
      <c r="I135" s="6"/>
      <c r="J135" s="6">
        <v>4</v>
      </c>
      <c r="K135" s="6">
        <v>12</v>
      </c>
      <c r="L135" s="6"/>
      <c r="M135" s="6">
        <v>1</v>
      </c>
      <c r="N135" s="6">
        <v>2</v>
      </c>
      <c r="O135" s="6">
        <v>5</v>
      </c>
      <c r="P135" s="4"/>
      <c r="Q135" s="6">
        <f>H135+I135+J135+K135+O135+L135+M135+N135</f>
        <v>24</v>
      </c>
      <c r="R135" s="5">
        <f>$G135/240*100</f>
        <v>40</v>
      </c>
      <c r="S135" s="5">
        <f>$G135/264*100</f>
        <v>36.363636363636367</v>
      </c>
    </row>
    <row r="136" spans="1:19" s="21" customFormat="1">
      <c r="A136" s="11"/>
      <c r="B136" s="18"/>
      <c r="C136" s="18"/>
      <c r="D136" s="9"/>
      <c r="E136" s="19"/>
      <c r="F136" s="19"/>
      <c r="G136" s="34"/>
      <c r="H136" s="6"/>
      <c r="I136" s="6"/>
      <c r="J136" s="6"/>
      <c r="K136" s="6"/>
      <c r="L136" s="6"/>
      <c r="M136" s="6"/>
      <c r="N136" s="6"/>
      <c r="O136" s="6"/>
      <c r="P136" s="4"/>
      <c r="Q136" s="6"/>
      <c r="R136" s="5"/>
      <c r="S136" s="5"/>
    </row>
    <row r="137" spans="1:19">
      <c r="A137" s="6">
        <v>1</v>
      </c>
      <c r="B137" s="12" t="s">
        <v>7</v>
      </c>
      <c r="C137" s="12" t="s">
        <v>209</v>
      </c>
      <c r="D137" s="12" t="s">
        <v>168</v>
      </c>
      <c r="E137" s="13" t="s">
        <v>216</v>
      </c>
      <c r="F137" s="13" t="s">
        <v>16</v>
      </c>
      <c r="G137" s="34">
        <f t="shared" si="22"/>
        <v>50</v>
      </c>
      <c r="H137" s="6"/>
      <c r="I137" s="6"/>
      <c r="J137" s="6">
        <v>2</v>
      </c>
      <c r="K137" s="6">
        <v>5</v>
      </c>
      <c r="L137" s="6"/>
      <c r="M137" s="6">
        <v>2</v>
      </c>
      <c r="N137" s="6">
        <v>5</v>
      </c>
      <c r="O137" s="6">
        <v>10</v>
      </c>
      <c r="P137" s="4"/>
      <c r="Q137" s="6">
        <f t="shared" si="23"/>
        <v>24</v>
      </c>
      <c r="R137" s="5">
        <f t="shared" ref="R137:R189" si="24">$G137/240*100</f>
        <v>20.833333333333336</v>
      </c>
      <c r="S137" s="5">
        <f t="shared" ref="S137:S189" si="25">$G137/264*100</f>
        <v>18.939393939393938</v>
      </c>
    </row>
    <row r="138" spans="1:19">
      <c r="G138" s="34"/>
      <c r="H138" s="6"/>
      <c r="I138" s="6"/>
      <c r="J138" s="6"/>
      <c r="K138" s="6"/>
      <c r="L138" s="6"/>
      <c r="M138" s="6"/>
      <c r="N138" s="6"/>
      <c r="O138" s="6"/>
      <c r="P138" s="4"/>
      <c r="Q138" s="6"/>
      <c r="R138" s="5"/>
      <c r="S138" s="5"/>
    </row>
    <row r="139" spans="1:19">
      <c r="A139" s="6">
        <v>1</v>
      </c>
      <c r="B139" s="14" t="s">
        <v>115</v>
      </c>
      <c r="C139" s="14" t="s">
        <v>5</v>
      </c>
      <c r="D139" s="12" t="s">
        <v>168</v>
      </c>
      <c r="E139" s="15" t="s">
        <v>55</v>
      </c>
      <c r="F139" s="15" t="s">
        <v>116</v>
      </c>
      <c r="G139" s="34">
        <f t="shared" si="22"/>
        <v>152</v>
      </c>
      <c r="H139" s="6"/>
      <c r="I139" s="6">
        <v>3</v>
      </c>
      <c r="J139" s="6">
        <v>9</v>
      </c>
      <c r="K139" s="6">
        <v>10</v>
      </c>
      <c r="L139" s="6"/>
      <c r="M139" s="6"/>
      <c r="N139" s="6"/>
      <c r="O139" s="6">
        <v>2</v>
      </c>
      <c r="P139" s="4"/>
      <c r="Q139" s="6">
        <f t="shared" si="23"/>
        <v>24</v>
      </c>
      <c r="R139" s="5">
        <f t="shared" si="24"/>
        <v>63.333333333333329</v>
      </c>
      <c r="S139" s="5">
        <f t="shared" si="25"/>
        <v>57.575757575757578</v>
      </c>
    </row>
    <row r="140" spans="1:19" s="21" customFormat="1">
      <c r="A140" s="11"/>
      <c r="B140" s="18"/>
      <c r="C140" s="18"/>
      <c r="D140" s="9"/>
      <c r="E140" s="19"/>
      <c r="F140" s="19"/>
      <c r="G140" s="34"/>
      <c r="H140" s="6"/>
      <c r="I140" s="6"/>
      <c r="J140" s="6"/>
      <c r="K140" s="6"/>
      <c r="L140" s="6"/>
      <c r="M140" s="6"/>
      <c r="N140" s="6"/>
      <c r="O140" s="6"/>
      <c r="P140" s="4"/>
      <c r="Q140" s="6"/>
      <c r="R140" s="5"/>
      <c r="S140" s="5"/>
    </row>
    <row r="141" spans="1:19" s="21" customFormat="1">
      <c r="A141" s="6">
        <v>1</v>
      </c>
      <c r="B141" s="14" t="s">
        <v>177</v>
      </c>
      <c r="C141" s="14" t="s">
        <v>197</v>
      </c>
      <c r="D141" s="12" t="s">
        <v>158</v>
      </c>
      <c r="E141" s="15" t="s">
        <v>198</v>
      </c>
      <c r="F141" s="15" t="s">
        <v>199</v>
      </c>
      <c r="G141" s="34">
        <f t="shared" si="22"/>
        <v>126</v>
      </c>
      <c r="H141" s="6"/>
      <c r="I141" s="6"/>
      <c r="J141" s="6">
        <v>9</v>
      </c>
      <c r="K141" s="6">
        <v>9</v>
      </c>
      <c r="L141" s="6">
        <v>2</v>
      </c>
      <c r="M141" s="6"/>
      <c r="N141" s="6">
        <v>1</v>
      </c>
      <c r="O141" s="6">
        <v>3</v>
      </c>
      <c r="P141" s="4"/>
      <c r="Q141" s="6">
        <f t="shared" si="23"/>
        <v>24</v>
      </c>
      <c r="R141" s="5">
        <f t="shared" si="24"/>
        <v>52.5</v>
      </c>
      <c r="S141" s="5">
        <f t="shared" si="25"/>
        <v>47.727272727272727</v>
      </c>
    </row>
    <row r="142" spans="1:19" s="21" customFormat="1">
      <c r="A142" s="11"/>
      <c r="B142" s="18"/>
      <c r="C142" s="18"/>
      <c r="D142" s="9"/>
      <c r="E142" s="19"/>
      <c r="F142" s="19"/>
      <c r="G142" s="34"/>
      <c r="H142" s="6"/>
      <c r="I142" s="6"/>
      <c r="J142" s="6"/>
      <c r="K142" s="6"/>
      <c r="L142" s="6"/>
      <c r="M142" s="6"/>
      <c r="N142" s="6"/>
      <c r="O142" s="6"/>
      <c r="P142" s="4"/>
      <c r="Q142" s="6"/>
      <c r="R142" s="5"/>
      <c r="S142" s="5"/>
    </row>
    <row r="143" spans="1:19" s="21" customFormat="1">
      <c r="A143" s="6">
        <v>1</v>
      </c>
      <c r="B143" s="14" t="s">
        <v>178</v>
      </c>
      <c r="C143" s="14" t="s">
        <v>5</v>
      </c>
      <c r="D143" s="12" t="s">
        <v>168</v>
      </c>
      <c r="E143" s="15" t="s">
        <v>200</v>
      </c>
      <c r="F143" s="15"/>
      <c r="G143" s="34">
        <f t="shared" si="22"/>
        <v>175</v>
      </c>
      <c r="H143" s="6">
        <v>2</v>
      </c>
      <c r="I143" s="6">
        <v>4</v>
      </c>
      <c r="J143" s="6">
        <v>12</v>
      </c>
      <c r="K143" s="6">
        <v>3</v>
      </c>
      <c r="L143" s="6"/>
      <c r="M143" s="6"/>
      <c r="N143" s="6">
        <v>2</v>
      </c>
      <c r="O143" s="6">
        <v>1</v>
      </c>
      <c r="P143" s="4"/>
      <c r="Q143" s="6">
        <f t="shared" si="23"/>
        <v>24</v>
      </c>
      <c r="R143" s="5">
        <f t="shared" si="24"/>
        <v>72.916666666666657</v>
      </c>
      <c r="S143" s="5">
        <f t="shared" si="25"/>
        <v>66.287878787878782</v>
      </c>
    </row>
    <row r="144" spans="1:19">
      <c r="G144" s="34"/>
      <c r="H144" s="6"/>
      <c r="I144" s="6"/>
      <c r="J144" s="6"/>
      <c r="K144" s="6"/>
      <c r="L144" s="6"/>
      <c r="M144" s="6"/>
      <c r="N144" s="6"/>
      <c r="O144" s="6"/>
      <c r="P144" s="4"/>
      <c r="Q144" s="6"/>
      <c r="R144" s="5"/>
      <c r="S144" s="5"/>
    </row>
    <row r="145" spans="1:19">
      <c r="A145" s="6">
        <v>1</v>
      </c>
      <c r="B145" s="14" t="s">
        <v>1</v>
      </c>
      <c r="C145" s="14" t="s">
        <v>5</v>
      </c>
      <c r="D145" s="12" t="s">
        <v>168</v>
      </c>
      <c r="E145" s="15" t="s">
        <v>165</v>
      </c>
      <c r="F145" s="15" t="s">
        <v>164</v>
      </c>
      <c r="G145" s="34">
        <f t="shared" ref="G145:G157" si="26">H145*$H$1+I145*$I$1+J145*$J$1+K145*$K$1+L145*$L$1+M145*$M$1+N145*$N$1</f>
        <v>235</v>
      </c>
      <c r="H145" s="6">
        <v>10</v>
      </c>
      <c r="I145" s="6">
        <v>8</v>
      </c>
      <c r="J145" s="6">
        <v>5</v>
      </c>
      <c r="K145" s="6">
        <v>1</v>
      </c>
      <c r="L145" s="6"/>
      <c r="M145" s="6"/>
      <c r="N145" s="6"/>
      <c r="O145" s="6"/>
      <c r="P145" s="4"/>
      <c r="Q145" s="6">
        <f t="shared" ref="Q145:Q157" si="27">H145+I145+J145+K145+O145+L145+M145+N145</f>
        <v>24</v>
      </c>
      <c r="R145" s="5">
        <f t="shared" ref="R145:R157" si="28">$G145/240*100</f>
        <v>97.916666666666657</v>
      </c>
      <c r="S145" s="5">
        <f t="shared" ref="S145:S157" si="29">$G145/264*100</f>
        <v>89.015151515151516</v>
      </c>
    </row>
    <row r="146" spans="1:19">
      <c r="A146" s="6">
        <v>2</v>
      </c>
      <c r="B146" s="12" t="s">
        <v>1</v>
      </c>
      <c r="C146" s="12" t="s">
        <v>5</v>
      </c>
      <c r="D146" s="12" t="s">
        <v>168</v>
      </c>
      <c r="E146" s="16" t="s">
        <v>173</v>
      </c>
      <c r="F146" s="16" t="s">
        <v>18</v>
      </c>
      <c r="G146" s="34">
        <f t="shared" si="26"/>
        <v>221</v>
      </c>
      <c r="H146" s="6">
        <v>3</v>
      </c>
      <c r="I146" s="6">
        <v>10</v>
      </c>
      <c r="J146" s="6">
        <v>11</v>
      </c>
      <c r="K146" s="6"/>
      <c r="L146" s="6"/>
      <c r="M146" s="6"/>
      <c r="N146" s="6"/>
      <c r="O146" s="6"/>
      <c r="P146" s="4"/>
      <c r="Q146" s="6">
        <f t="shared" si="27"/>
        <v>24</v>
      </c>
      <c r="R146" s="5">
        <f t="shared" si="28"/>
        <v>92.083333333333329</v>
      </c>
      <c r="S146" s="5">
        <f t="shared" si="29"/>
        <v>83.712121212121218</v>
      </c>
    </row>
    <row r="147" spans="1:19">
      <c r="A147" s="6">
        <v>3</v>
      </c>
      <c r="B147" s="14" t="s">
        <v>1</v>
      </c>
      <c r="C147" s="14" t="s">
        <v>5</v>
      </c>
      <c r="D147" s="12" t="s">
        <v>168</v>
      </c>
      <c r="E147" s="16" t="s">
        <v>166</v>
      </c>
      <c r="F147" s="15" t="s">
        <v>167</v>
      </c>
      <c r="G147" s="34">
        <f t="shared" si="26"/>
        <v>209</v>
      </c>
      <c r="H147" s="6">
        <v>5</v>
      </c>
      <c r="I147" s="6">
        <v>6</v>
      </c>
      <c r="J147" s="6">
        <v>10</v>
      </c>
      <c r="K147" s="6">
        <v>2</v>
      </c>
      <c r="L147" s="6">
        <v>1</v>
      </c>
      <c r="M147" s="6"/>
      <c r="N147" s="6"/>
      <c r="O147" s="6"/>
      <c r="P147" s="4"/>
      <c r="Q147" s="6">
        <f t="shared" si="27"/>
        <v>24</v>
      </c>
      <c r="R147" s="5">
        <f t="shared" si="28"/>
        <v>87.083333333333329</v>
      </c>
      <c r="S147" s="5">
        <f t="shared" si="29"/>
        <v>79.166666666666657</v>
      </c>
    </row>
    <row r="148" spans="1:19">
      <c r="A148" s="6">
        <v>4</v>
      </c>
      <c r="B148" s="14" t="s">
        <v>1</v>
      </c>
      <c r="C148" s="12" t="s">
        <v>5</v>
      </c>
      <c r="D148" s="12" t="s">
        <v>168</v>
      </c>
      <c r="E148" s="17" t="s">
        <v>58</v>
      </c>
      <c r="F148" s="1"/>
      <c r="G148" s="34">
        <f t="shared" si="26"/>
        <v>208</v>
      </c>
      <c r="H148" s="6">
        <v>3</v>
      </c>
      <c r="I148" s="6">
        <v>11</v>
      </c>
      <c r="J148" s="6">
        <v>5</v>
      </c>
      <c r="K148" s="6">
        <v>5</v>
      </c>
      <c r="L148" s="6"/>
      <c r="M148" s="6"/>
      <c r="N148" s="6"/>
      <c r="O148" s="6"/>
      <c r="P148" s="4"/>
      <c r="Q148" s="6">
        <f t="shared" si="27"/>
        <v>24</v>
      </c>
      <c r="R148" s="5">
        <f t="shared" si="28"/>
        <v>86.666666666666671</v>
      </c>
      <c r="S148" s="5">
        <f t="shared" si="29"/>
        <v>78.787878787878782</v>
      </c>
    </row>
    <row r="149" spans="1:19">
      <c r="A149" s="6">
        <v>5</v>
      </c>
      <c r="B149" s="12" t="s">
        <v>1</v>
      </c>
      <c r="C149" s="12" t="s">
        <v>5</v>
      </c>
      <c r="D149" s="12" t="s">
        <v>168</v>
      </c>
      <c r="E149" s="22" t="s">
        <v>208</v>
      </c>
      <c r="F149" s="15" t="s">
        <v>164</v>
      </c>
      <c r="G149" s="34">
        <f>H149*$H$1+I149*$I$1+J149*$J$1+K149*$K$1+L149*$L$1+M149*$M$1+N149*$N$1</f>
        <v>204</v>
      </c>
      <c r="H149" s="6">
        <v>3</v>
      </c>
      <c r="I149" s="6">
        <v>6</v>
      </c>
      <c r="J149" s="6">
        <v>12</v>
      </c>
      <c r="K149" s="6">
        <v>3</v>
      </c>
      <c r="L149" s="6"/>
      <c r="M149" s="6"/>
      <c r="N149" s="6"/>
      <c r="O149" s="6"/>
      <c r="P149" s="4"/>
      <c r="Q149" s="6">
        <f>H149+I149+J149+K149+O149+L149+M149+N149</f>
        <v>24</v>
      </c>
      <c r="R149" s="5">
        <f>$G149/240*100</f>
        <v>85</v>
      </c>
      <c r="S149" s="5">
        <f>$G149/264*100</f>
        <v>77.272727272727266</v>
      </c>
    </row>
    <row r="150" spans="1:19">
      <c r="A150" s="6">
        <v>6</v>
      </c>
      <c r="B150" s="14" t="s">
        <v>1</v>
      </c>
      <c r="C150" s="14" t="s">
        <v>5</v>
      </c>
      <c r="D150" s="12" t="s">
        <v>168</v>
      </c>
      <c r="E150" s="13" t="s">
        <v>45</v>
      </c>
      <c r="F150" s="13" t="s">
        <v>2</v>
      </c>
      <c r="G150" s="34">
        <f>H150*$H$1+I150*$I$1+J150*$J$1+K150*$K$1+L150*$L$1+M150*$M$1+N150*$N$1</f>
        <v>204</v>
      </c>
      <c r="H150" s="6">
        <v>5</v>
      </c>
      <c r="I150" s="6">
        <v>7</v>
      </c>
      <c r="J150" s="6">
        <v>8</v>
      </c>
      <c r="K150" s="6">
        <v>2</v>
      </c>
      <c r="L150" s="6">
        <v>1</v>
      </c>
      <c r="M150" s="6"/>
      <c r="N150" s="6">
        <v>1</v>
      </c>
      <c r="O150" s="6"/>
      <c r="P150" s="4"/>
      <c r="Q150" s="6">
        <f>H150+I150+J150+K150+O150+L150+M150+N150</f>
        <v>24</v>
      </c>
      <c r="R150" s="5">
        <f>$G150/240*100</f>
        <v>85</v>
      </c>
      <c r="S150" s="5">
        <f>$G150/264*100</f>
        <v>77.272727272727266</v>
      </c>
    </row>
    <row r="151" spans="1:19">
      <c r="A151" s="6">
        <v>7</v>
      </c>
      <c r="B151" s="12" t="s">
        <v>1</v>
      </c>
      <c r="C151" s="12" t="s">
        <v>5</v>
      </c>
      <c r="D151" s="12" t="s">
        <v>168</v>
      </c>
      <c r="E151" s="22" t="s">
        <v>43</v>
      </c>
      <c r="F151" s="22" t="s">
        <v>2</v>
      </c>
      <c r="G151" s="34">
        <f t="shared" si="26"/>
        <v>198</v>
      </c>
      <c r="H151" s="6">
        <v>3</v>
      </c>
      <c r="I151" s="6">
        <v>6</v>
      </c>
      <c r="J151" s="6">
        <v>10</v>
      </c>
      <c r="K151" s="6">
        <v>5</v>
      </c>
      <c r="L151" s="6"/>
      <c r="M151" s="6"/>
      <c r="N151" s="6"/>
      <c r="O151" s="6"/>
      <c r="P151" s="4"/>
      <c r="Q151" s="6">
        <f t="shared" si="27"/>
        <v>24</v>
      </c>
      <c r="R151" s="5">
        <f t="shared" si="28"/>
        <v>82.5</v>
      </c>
      <c r="S151" s="5">
        <f t="shared" si="29"/>
        <v>75</v>
      </c>
    </row>
    <row r="152" spans="1:19">
      <c r="A152" s="6">
        <v>8</v>
      </c>
      <c r="B152" s="14" t="s">
        <v>1</v>
      </c>
      <c r="C152" s="14" t="s">
        <v>5</v>
      </c>
      <c r="D152" s="12" t="s">
        <v>168</v>
      </c>
      <c r="E152" s="15" t="s">
        <v>122</v>
      </c>
      <c r="F152" s="15" t="s">
        <v>14</v>
      </c>
      <c r="G152" s="34">
        <f t="shared" si="26"/>
        <v>197</v>
      </c>
      <c r="H152" s="6">
        <v>3</v>
      </c>
      <c r="I152" s="6">
        <v>4</v>
      </c>
      <c r="J152" s="6">
        <v>13</v>
      </c>
      <c r="K152" s="6">
        <v>4</v>
      </c>
      <c r="L152" s="6"/>
      <c r="M152" s="6"/>
      <c r="N152" s="6"/>
      <c r="O152" s="6"/>
      <c r="P152" s="4"/>
      <c r="Q152" s="6">
        <f t="shared" si="27"/>
        <v>24</v>
      </c>
      <c r="R152" s="5">
        <f t="shared" si="28"/>
        <v>82.083333333333329</v>
      </c>
      <c r="S152" s="5">
        <f t="shared" si="29"/>
        <v>74.621212121212125</v>
      </c>
    </row>
    <row r="153" spans="1:19">
      <c r="A153" s="6">
        <v>9</v>
      </c>
      <c r="B153" s="14" t="s">
        <v>1</v>
      </c>
      <c r="C153" s="12" t="s">
        <v>5</v>
      </c>
      <c r="D153" s="12" t="s">
        <v>168</v>
      </c>
      <c r="E153" s="13" t="s">
        <v>172</v>
      </c>
      <c r="F153" s="13" t="s">
        <v>171</v>
      </c>
      <c r="G153" s="34">
        <f t="shared" si="26"/>
        <v>197</v>
      </c>
      <c r="H153" s="6">
        <v>2</v>
      </c>
      <c r="I153" s="6">
        <v>7</v>
      </c>
      <c r="J153" s="6">
        <v>11</v>
      </c>
      <c r="K153" s="6">
        <v>3</v>
      </c>
      <c r="L153" s="6"/>
      <c r="M153" s="6">
        <v>1</v>
      </c>
      <c r="N153" s="6"/>
      <c r="O153" s="6"/>
      <c r="P153" s="4"/>
      <c r="Q153" s="6">
        <f t="shared" si="27"/>
        <v>24</v>
      </c>
      <c r="R153" s="5">
        <f t="shared" si="28"/>
        <v>82.083333333333329</v>
      </c>
      <c r="S153" s="5">
        <f t="shared" si="29"/>
        <v>74.621212121212125</v>
      </c>
    </row>
    <row r="154" spans="1:19" s="21" customFormat="1">
      <c r="A154" s="6">
        <v>10</v>
      </c>
      <c r="B154" s="12" t="s">
        <v>1</v>
      </c>
      <c r="C154" s="12" t="s">
        <v>5</v>
      </c>
      <c r="D154" s="12" t="s">
        <v>168</v>
      </c>
      <c r="E154" s="13" t="s">
        <v>73</v>
      </c>
      <c r="F154" s="13" t="s">
        <v>23</v>
      </c>
      <c r="G154" s="34">
        <f t="shared" si="26"/>
        <v>192</v>
      </c>
      <c r="H154" s="6">
        <v>3</v>
      </c>
      <c r="I154" s="6">
        <v>8</v>
      </c>
      <c r="J154" s="6">
        <v>6</v>
      </c>
      <c r="K154" s="6">
        <v>6</v>
      </c>
      <c r="L154" s="6"/>
      <c r="M154" s="6"/>
      <c r="N154" s="6">
        <v>1</v>
      </c>
      <c r="O154" s="6"/>
      <c r="P154" s="4"/>
      <c r="Q154" s="6">
        <f t="shared" si="27"/>
        <v>24</v>
      </c>
      <c r="R154" s="5">
        <f t="shared" si="28"/>
        <v>80</v>
      </c>
      <c r="S154" s="5">
        <f t="shared" si="29"/>
        <v>72.727272727272734</v>
      </c>
    </row>
    <row r="155" spans="1:19" s="21" customFormat="1">
      <c r="A155" s="6">
        <v>11</v>
      </c>
      <c r="B155" s="12" t="s">
        <v>1</v>
      </c>
      <c r="C155" s="12" t="s">
        <v>5</v>
      </c>
      <c r="D155" s="12" t="s">
        <v>168</v>
      </c>
      <c r="E155" s="13" t="s">
        <v>169</v>
      </c>
      <c r="F155" s="13" t="s">
        <v>171</v>
      </c>
      <c r="G155" s="34">
        <f t="shared" si="26"/>
        <v>190</v>
      </c>
      <c r="H155" s="6">
        <v>4</v>
      </c>
      <c r="I155" s="6">
        <v>6</v>
      </c>
      <c r="J155" s="6">
        <v>7</v>
      </c>
      <c r="K155" s="6">
        <v>6</v>
      </c>
      <c r="L155" s="6"/>
      <c r="M155" s="6"/>
      <c r="N155" s="6"/>
      <c r="O155" s="6">
        <v>1</v>
      </c>
      <c r="P155" s="4"/>
      <c r="Q155" s="6">
        <f t="shared" si="27"/>
        <v>24</v>
      </c>
      <c r="R155" s="5">
        <f t="shared" si="28"/>
        <v>79.166666666666657</v>
      </c>
      <c r="S155" s="5">
        <f t="shared" si="29"/>
        <v>71.969696969696969</v>
      </c>
    </row>
    <row r="156" spans="1:19">
      <c r="A156" s="6">
        <v>12</v>
      </c>
      <c r="B156" s="14" t="s">
        <v>1</v>
      </c>
      <c r="C156" s="14" t="s">
        <v>5</v>
      </c>
      <c r="D156" s="12" t="s">
        <v>168</v>
      </c>
      <c r="E156" s="22" t="s">
        <v>202</v>
      </c>
      <c r="F156" s="15" t="s">
        <v>167</v>
      </c>
      <c r="G156" s="34">
        <f t="shared" si="26"/>
        <v>189</v>
      </c>
      <c r="H156" s="6">
        <v>2</v>
      </c>
      <c r="I156" s="6">
        <v>6</v>
      </c>
      <c r="J156" s="6">
        <v>9</v>
      </c>
      <c r="K156" s="6">
        <v>7</v>
      </c>
      <c r="L156" s="6"/>
      <c r="M156" s="6"/>
      <c r="N156" s="6"/>
      <c r="O156" s="6"/>
      <c r="P156" s="4"/>
      <c r="Q156" s="6">
        <f t="shared" si="27"/>
        <v>24</v>
      </c>
      <c r="R156" s="5">
        <f t="shared" si="28"/>
        <v>78.75</v>
      </c>
      <c r="S156" s="5">
        <f t="shared" si="29"/>
        <v>71.590909090909093</v>
      </c>
    </row>
    <row r="157" spans="1:19" s="21" customFormat="1">
      <c r="A157" s="6">
        <v>13</v>
      </c>
      <c r="B157" s="12" t="s">
        <v>1</v>
      </c>
      <c r="C157" s="12" t="s">
        <v>5</v>
      </c>
      <c r="D157" s="12" t="s">
        <v>168</v>
      </c>
      <c r="E157" s="13" t="s">
        <v>201</v>
      </c>
      <c r="F157" s="13" t="s">
        <v>2</v>
      </c>
      <c r="G157" s="34">
        <f t="shared" si="26"/>
        <v>120</v>
      </c>
      <c r="H157" s="6">
        <v>1</v>
      </c>
      <c r="I157" s="6">
        <v>1</v>
      </c>
      <c r="J157" s="6">
        <v>3</v>
      </c>
      <c r="K157" s="6">
        <v>14</v>
      </c>
      <c r="L157" s="6"/>
      <c r="M157" s="6">
        <v>1</v>
      </c>
      <c r="N157" s="6">
        <v>3</v>
      </c>
      <c r="O157" s="6">
        <v>1</v>
      </c>
      <c r="P157" s="4"/>
      <c r="Q157" s="6">
        <f t="shared" si="27"/>
        <v>24</v>
      </c>
      <c r="R157" s="5">
        <f t="shared" si="28"/>
        <v>50</v>
      </c>
      <c r="S157" s="5">
        <f t="shared" si="29"/>
        <v>45.454545454545453</v>
      </c>
    </row>
    <row r="158" spans="1:19">
      <c r="G158" s="34"/>
      <c r="H158" s="6"/>
      <c r="I158" s="6"/>
      <c r="J158" s="6"/>
      <c r="K158" s="6"/>
      <c r="L158" s="6"/>
      <c r="M158" s="6"/>
      <c r="N158" s="6"/>
      <c r="O158" s="6"/>
      <c r="P158" s="4"/>
      <c r="Q158" s="6"/>
      <c r="R158" s="5"/>
      <c r="S158" s="5"/>
    </row>
    <row r="159" spans="1:19">
      <c r="A159" s="6">
        <v>1</v>
      </c>
      <c r="B159" s="14" t="s">
        <v>1</v>
      </c>
      <c r="C159" s="14" t="s">
        <v>11</v>
      </c>
      <c r="D159" s="12" t="s">
        <v>168</v>
      </c>
      <c r="E159" s="15" t="s">
        <v>156</v>
      </c>
      <c r="F159" s="15" t="s">
        <v>15</v>
      </c>
      <c r="G159" s="34">
        <f t="shared" ref="G159:G189" si="30">H159*$H$1+I159*$I$1+J159*$J$1+K159*$K$1+L159*$L$1+M159*$M$1+N159*$N$1</f>
        <v>149</v>
      </c>
      <c r="H159" s="6"/>
      <c r="I159" s="6">
        <v>4</v>
      </c>
      <c r="J159" s="6">
        <v>7</v>
      </c>
      <c r="K159" s="6">
        <v>9</v>
      </c>
      <c r="L159" s="6">
        <v>1</v>
      </c>
      <c r="M159" s="6">
        <v>1</v>
      </c>
      <c r="N159" s="6">
        <v>2</v>
      </c>
      <c r="O159" s="6"/>
      <c r="P159" s="4"/>
      <c r="Q159" s="6">
        <f t="shared" ref="Q159:Q189" si="31">H159+I159+J159+K159+O159+L159+M159+N159</f>
        <v>24</v>
      </c>
      <c r="R159" s="5">
        <f t="shared" si="24"/>
        <v>62.083333333333336</v>
      </c>
      <c r="S159" s="5">
        <f t="shared" si="25"/>
        <v>56.439393939393945</v>
      </c>
    </row>
    <row r="160" spans="1:19">
      <c r="G160" s="34"/>
      <c r="H160" s="6"/>
      <c r="I160" s="6"/>
      <c r="J160" s="6"/>
      <c r="K160" s="6"/>
      <c r="L160" s="6"/>
      <c r="M160" s="6"/>
      <c r="N160" s="6"/>
      <c r="O160" s="6"/>
      <c r="P160" s="4"/>
      <c r="Q160" s="6"/>
      <c r="R160" s="5"/>
      <c r="S160" s="5"/>
    </row>
    <row r="161" spans="1:19">
      <c r="A161" s="6">
        <v>1</v>
      </c>
      <c r="B161" s="12" t="s">
        <v>1</v>
      </c>
      <c r="C161" s="12" t="s">
        <v>0</v>
      </c>
      <c r="D161" s="12" t="s">
        <v>158</v>
      </c>
      <c r="E161" s="13" t="s">
        <v>40</v>
      </c>
      <c r="F161" s="13" t="s">
        <v>2</v>
      </c>
      <c r="G161" s="34">
        <f t="shared" si="30"/>
        <v>146</v>
      </c>
      <c r="H161" s="6">
        <v>1</v>
      </c>
      <c r="I161" s="6">
        <v>5</v>
      </c>
      <c r="J161" s="6">
        <v>2</v>
      </c>
      <c r="K161" s="6">
        <v>13</v>
      </c>
      <c r="L161" s="6"/>
      <c r="M161" s="6">
        <v>1</v>
      </c>
      <c r="N161" s="6">
        <v>2</v>
      </c>
      <c r="O161" s="6"/>
      <c r="P161" s="4"/>
      <c r="Q161" s="6">
        <f t="shared" si="31"/>
        <v>24</v>
      </c>
      <c r="R161" s="5">
        <f t="shared" si="24"/>
        <v>60.833333333333329</v>
      </c>
      <c r="S161" s="5">
        <f t="shared" si="25"/>
        <v>55.303030303030297</v>
      </c>
    </row>
    <row r="162" spans="1:19">
      <c r="G162" s="34"/>
      <c r="H162" s="6"/>
      <c r="I162" s="6"/>
      <c r="J162" s="6"/>
      <c r="K162" s="6"/>
      <c r="L162" s="6"/>
      <c r="M162" s="6"/>
      <c r="N162" s="6"/>
      <c r="O162" s="6"/>
      <c r="P162" s="4"/>
      <c r="Q162" s="6"/>
      <c r="R162" s="5"/>
      <c r="S162" s="5"/>
    </row>
    <row r="163" spans="1:19">
      <c r="A163" s="6">
        <v>1</v>
      </c>
      <c r="B163" s="12" t="s">
        <v>4</v>
      </c>
      <c r="C163" s="12" t="s">
        <v>5</v>
      </c>
      <c r="D163" s="12" t="s">
        <v>168</v>
      </c>
      <c r="E163" s="13" t="s">
        <v>44</v>
      </c>
      <c r="F163" s="13" t="s">
        <v>2</v>
      </c>
      <c r="G163" s="34">
        <f t="shared" ref="G163:G179" si="32">H163*$H$1+I163*$I$1+J163*$J$1+K163*$K$1+L163*$L$1+M163*$M$1+N163*$N$1</f>
        <v>213</v>
      </c>
      <c r="H163" s="6">
        <v>4</v>
      </c>
      <c r="I163" s="6">
        <v>9</v>
      </c>
      <c r="J163" s="6">
        <v>8</v>
      </c>
      <c r="K163" s="6">
        <v>3</v>
      </c>
      <c r="L163" s="6"/>
      <c r="M163" s="6"/>
      <c r="N163" s="6"/>
      <c r="O163" s="6"/>
      <c r="P163" s="4"/>
      <c r="Q163" s="6">
        <f t="shared" ref="Q163:Q179" si="33">H163+I163+J163+K163+O163+L163+M163+N163</f>
        <v>24</v>
      </c>
      <c r="R163" s="5">
        <f t="shared" ref="R163:R179" si="34">$G163/240*100</f>
        <v>88.75</v>
      </c>
      <c r="S163" s="5">
        <f t="shared" ref="S163:S179" si="35">$G163/264*100</f>
        <v>80.681818181818173</v>
      </c>
    </row>
    <row r="164" spans="1:19">
      <c r="A164" s="6">
        <v>2</v>
      </c>
      <c r="B164" s="14" t="s">
        <v>4</v>
      </c>
      <c r="C164" s="14" t="s">
        <v>5</v>
      </c>
      <c r="D164" s="12" t="s">
        <v>168</v>
      </c>
      <c r="E164" s="15" t="s">
        <v>109</v>
      </c>
      <c r="F164" s="15" t="s">
        <v>39</v>
      </c>
      <c r="G164" s="34">
        <f t="shared" si="32"/>
        <v>210</v>
      </c>
      <c r="H164" s="6">
        <v>6</v>
      </c>
      <c r="I164" s="6">
        <v>8</v>
      </c>
      <c r="J164" s="6">
        <v>5</v>
      </c>
      <c r="K164" s="6">
        <v>4</v>
      </c>
      <c r="L164" s="6">
        <v>1</v>
      </c>
      <c r="M164" s="6"/>
      <c r="N164" s="6"/>
      <c r="O164" s="6"/>
      <c r="P164" s="4"/>
      <c r="Q164" s="6">
        <f t="shared" si="33"/>
        <v>24</v>
      </c>
      <c r="R164" s="5">
        <f t="shared" si="34"/>
        <v>87.5</v>
      </c>
      <c r="S164" s="5">
        <f t="shared" si="35"/>
        <v>79.545454545454547</v>
      </c>
    </row>
    <row r="165" spans="1:19">
      <c r="A165" s="6">
        <v>3</v>
      </c>
      <c r="B165" s="14" t="s">
        <v>4</v>
      </c>
      <c r="C165" s="14" t="s">
        <v>5</v>
      </c>
      <c r="D165" s="12" t="s">
        <v>168</v>
      </c>
      <c r="E165" s="15" t="s">
        <v>152</v>
      </c>
      <c r="F165" s="15" t="s">
        <v>15</v>
      </c>
      <c r="G165" s="34">
        <f t="shared" si="32"/>
        <v>202</v>
      </c>
      <c r="H165" s="6">
        <v>6</v>
      </c>
      <c r="I165" s="6">
        <v>7</v>
      </c>
      <c r="J165" s="6">
        <v>5</v>
      </c>
      <c r="K165" s="6">
        <v>5</v>
      </c>
      <c r="L165" s="6"/>
      <c r="M165" s="6"/>
      <c r="N165" s="6">
        <v>1</v>
      </c>
      <c r="O165" s="6"/>
      <c r="P165" s="4"/>
      <c r="Q165" s="6">
        <f t="shared" si="33"/>
        <v>24</v>
      </c>
      <c r="R165" s="5">
        <f t="shared" si="34"/>
        <v>84.166666666666671</v>
      </c>
      <c r="S165" s="5">
        <f t="shared" si="35"/>
        <v>76.515151515151516</v>
      </c>
    </row>
    <row r="166" spans="1:19">
      <c r="A166" s="6">
        <v>4</v>
      </c>
      <c r="B166" s="12" t="s">
        <v>4</v>
      </c>
      <c r="C166" s="12" t="s">
        <v>5</v>
      </c>
      <c r="D166" s="12" t="s">
        <v>168</v>
      </c>
      <c r="E166" s="13" t="s">
        <v>95</v>
      </c>
      <c r="F166" s="13" t="s">
        <v>26</v>
      </c>
      <c r="G166" s="34">
        <f t="shared" si="32"/>
        <v>195</v>
      </c>
      <c r="H166" s="6">
        <v>4</v>
      </c>
      <c r="I166" s="6">
        <v>6</v>
      </c>
      <c r="J166" s="6">
        <v>7</v>
      </c>
      <c r="K166" s="6">
        <v>7</v>
      </c>
      <c r="L166" s="6"/>
      <c r="M166" s="6"/>
      <c r="N166" s="6"/>
      <c r="O166" s="6"/>
      <c r="P166" s="4"/>
      <c r="Q166" s="6">
        <f t="shared" si="33"/>
        <v>24</v>
      </c>
      <c r="R166" s="5">
        <f t="shared" si="34"/>
        <v>81.25</v>
      </c>
      <c r="S166" s="5">
        <f t="shared" si="35"/>
        <v>73.86363636363636</v>
      </c>
    </row>
    <row r="167" spans="1:19">
      <c r="A167" s="6">
        <v>5</v>
      </c>
      <c r="B167" s="12" t="s">
        <v>4</v>
      </c>
      <c r="C167" s="12" t="s">
        <v>5</v>
      </c>
      <c r="D167" s="12" t="s">
        <v>168</v>
      </c>
      <c r="E167" s="13" t="s">
        <v>170</v>
      </c>
      <c r="F167" s="13" t="s">
        <v>171</v>
      </c>
      <c r="G167" s="34">
        <f t="shared" si="32"/>
        <v>191</v>
      </c>
      <c r="H167" s="6">
        <v>2</v>
      </c>
      <c r="I167" s="6">
        <v>4</v>
      </c>
      <c r="J167" s="6">
        <v>13</v>
      </c>
      <c r="K167" s="6">
        <v>5</v>
      </c>
      <c r="L167" s="6"/>
      <c r="M167" s="6"/>
      <c r="N167" s="6"/>
      <c r="O167" s="6"/>
      <c r="P167" s="4"/>
      <c r="Q167" s="6">
        <f t="shared" si="33"/>
        <v>24</v>
      </c>
      <c r="R167" s="5">
        <f t="shared" si="34"/>
        <v>79.583333333333329</v>
      </c>
      <c r="S167" s="5">
        <f t="shared" si="35"/>
        <v>72.348484848484844</v>
      </c>
    </row>
    <row r="168" spans="1:19">
      <c r="A168" s="6">
        <v>6</v>
      </c>
      <c r="B168" s="14" t="s">
        <v>4</v>
      </c>
      <c r="C168" s="14" t="s">
        <v>5</v>
      </c>
      <c r="D168" s="12" t="s">
        <v>168</v>
      </c>
      <c r="E168" s="15" t="s">
        <v>159</v>
      </c>
      <c r="F168" s="15" t="s">
        <v>157</v>
      </c>
      <c r="G168" s="34">
        <f t="shared" si="32"/>
        <v>191</v>
      </c>
      <c r="H168" s="6">
        <v>5</v>
      </c>
      <c r="I168" s="6">
        <v>4</v>
      </c>
      <c r="J168" s="6">
        <v>9</v>
      </c>
      <c r="K168" s="6">
        <v>3</v>
      </c>
      <c r="L168" s="6">
        <v>2</v>
      </c>
      <c r="M168" s="6"/>
      <c r="N168" s="6">
        <v>1</v>
      </c>
      <c r="O168" s="6"/>
      <c r="P168" s="4"/>
      <c r="Q168" s="6">
        <f t="shared" si="33"/>
        <v>24</v>
      </c>
      <c r="R168" s="5">
        <f t="shared" si="34"/>
        <v>79.583333333333329</v>
      </c>
      <c r="S168" s="5">
        <f t="shared" si="35"/>
        <v>72.348484848484844</v>
      </c>
    </row>
    <row r="169" spans="1:19">
      <c r="A169" s="6">
        <v>7</v>
      </c>
      <c r="B169" s="12" t="s">
        <v>4</v>
      </c>
      <c r="C169" s="12" t="s">
        <v>5</v>
      </c>
      <c r="D169" s="12" t="s">
        <v>168</v>
      </c>
      <c r="E169" s="13" t="s">
        <v>42</v>
      </c>
      <c r="F169" s="13" t="s">
        <v>2</v>
      </c>
      <c r="G169" s="34">
        <f t="shared" si="32"/>
        <v>190</v>
      </c>
      <c r="H169" s="6">
        <v>3</v>
      </c>
      <c r="I169" s="6">
        <v>7</v>
      </c>
      <c r="J169" s="6">
        <v>6</v>
      </c>
      <c r="K169" s="6">
        <v>7</v>
      </c>
      <c r="L169" s="6">
        <v>1</v>
      </c>
      <c r="M169" s="6"/>
      <c r="N169" s="6"/>
      <c r="O169" s="6"/>
      <c r="P169" s="4"/>
      <c r="Q169" s="6">
        <f t="shared" si="33"/>
        <v>24</v>
      </c>
      <c r="R169" s="5">
        <f t="shared" si="34"/>
        <v>79.166666666666657</v>
      </c>
      <c r="S169" s="5">
        <f t="shared" si="35"/>
        <v>71.969696969696969</v>
      </c>
    </row>
    <row r="170" spans="1:19">
      <c r="A170" s="6">
        <v>8</v>
      </c>
      <c r="B170" s="12" t="s">
        <v>4</v>
      </c>
      <c r="C170" s="12" t="s">
        <v>5</v>
      </c>
      <c r="D170" s="12" t="s">
        <v>168</v>
      </c>
      <c r="E170" s="22" t="s">
        <v>204</v>
      </c>
      <c r="F170" s="22" t="s">
        <v>13</v>
      </c>
      <c r="G170" s="34">
        <f t="shared" si="32"/>
        <v>187</v>
      </c>
      <c r="H170" s="6">
        <v>2</v>
      </c>
      <c r="I170" s="6">
        <v>7</v>
      </c>
      <c r="J170" s="6">
        <v>7</v>
      </c>
      <c r="K170" s="6">
        <v>7</v>
      </c>
      <c r="L170" s="6">
        <v>1</v>
      </c>
      <c r="M170" s="6"/>
      <c r="N170" s="6"/>
      <c r="O170" s="6"/>
      <c r="P170" s="4"/>
      <c r="Q170" s="6">
        <f t="shared" si="33"/>
        <v>24</v>
      </c>
      <c r="R170" s="5">
        <f t="shared" si="34"/>
        <v>77.916666666666671</v>
      </c>
      <c r="S170" s="5">
        <f t="shared" si="35"/>
        <v>70.833333333333343</v>
      </c>
    </row>
    <row r="171" spans="1:19">
      <c r="A171" s="6">
        <v>9</v>
      </c>
      <c r="B171" s="12" t="s">
        <v>4</v>
      </c>
      <c r="C171" s="12" t="s">
        <v>5</v>
      </c>
      <c r="D171" s="12" t="s">
        <v>168</v>
      </c>
      <c r="E171" s="13" t="s">
        <v>74</v>
      </c>
      <c r="F171" s="13" t="s">
        <v>23</v>
      </c>
      <c r="G171" s="34">
        <f t="shared" si="32"/>
        <v>175</v>
      </c>
      <c r="H171" s="6">
        <v>3</v>
      </c>
      <c r="I171" s="6">
        <v>4</v>
      </c>
      <c r="J171" s="6">
        <v>9</v>
      </c>
      <c r="K171" s="6">
        <v>4</v>
      </c>
      <c r="L171" s="6">
        <v>1</v>
      </c>
      <c r="M171" s="6">
        <v>3</v>
      </c>
      <c r="N171" s="6"/>
      <c r="O171" s="6"/>
      <c r="P171" s="4"/>
      <c r="Q171" s="6">
        <f t="shared" si="33"/>
        <v>24</v>
      </c>
      <c r="R171" s="5">
        <f t="shared" si="34"/>
        <v>72.916666666666657</v>
      </c>
      <c r="S171" s="5">
        <f t="shared" si="35"/>
        <v>66.287878787878782</v>
      </c>
    </row>
    <row r="172" spans="1:19">
      <c r="A172" s="6">
        <v>10</v>
      </c>
      <c r="B172" s="12" t="s">
        <v>4</v>
      </c>
      <c r="C172" s="12" t="s">
        <v>5</v>
      </c>
      <c r="D172" s="12" t="s">
        <v>168</v>
      </c>
      <c r="E172" s="13" t="s">
        <v>101</v>
      </c>
      <c r="F172" s="13" t="s">
        <v>29</v>
      </c>
      <c r="G172" s="34">
        <f t="shared" si="32"/>
        <v>172</v>
      </c>
      <c r="H172" s="6">
        <v>1</v>
      </c>
      <c r="I172" s="6">
        <v>4</v>
      </c>
      <c r="J172" s="6">
        <v>10</v>
      </c>
      <c r="K172" s="6">
        <v>8</v>
      </c>
      <c r="L172" s="6"/>
      <c r="M172" s="6"/>
      <c r="N172" s="6">
        <v>1</v>
      </c>
      <c r="O172" s="6"/>
      <c r="P172" s="4"/>
      <c r="Q172" s="6">
        <f t="shared" si="33"/>
        <v>24</v>
      </c>
      <c r="R172" s="5">
        <f t="shared" si="34"/>
        <v>71.666666666666671</v>
      </c>
      <c r="S172" s="5">
        <f t="shared" si="35"/>
        <v>65.151515151515156</v>
      </c>
    </row>
    <row r="173" spans="1:19">
      <c r="A173" s="6">
        <v>11</v>
      </c>
      <c r="B173" s="12" t="s">
        <v>4</v>
      </c>
      <c r="C173" s="12" t="s">
        <v>5</v>
      </c>
      <c r="D173" s="12" t="s">
        <v>168</v>
      </c>
      <c r="E173" s="13" t="s">
        <v>46</v>
      </c>
      <c r="F173" s="13" t="s">
        <v>2</v>
      </c>
      <c r="G173" s="34">
        <f t="shared" si="32"/>
        <v>172</v>
      </c>
      <c r="H173" s="6">
        <v>2</v>
      </c>
      <c r="I173" s="6">
        <v>4</v>
      </c>
      <c r="J173" s="6">
        <v>8</v>
      </c>
      <c r="K173" s="6">
        <v>8</v>
      </c>
      <c r="L173" s="6">
        <v>1</v>
      </c>
      <c r="M173" s="6">
        <v>1</v>
      </c>
      <c r="N173" s="6"/>
      <c r="O173" s="6"/>
      <c r="P173" s="4"/>
      <c r="Q173" s="6">
        <f t="shared" si="33"/>
        <v>24</v>
      </c>
      <c r="R173" s="5">
        <f t="shared" si="34"/>
        <v>71.666666666666671</v>
      </c>
      <c r="S173" s="5">
        <f t="shared" si="35"/>
        <v>65.151515151515156</v>
      </c>
    </row>
    <row r="174" spans="1:19">
      <c r="A174" s="6">
        <v>12</v>
      </c>
      <c r="B174" s="12" t="s">
        <v>4</v>
      </c>
      <c r="C174" s="12" t="s">
        <v>5</v>
      </c>
      <c r="D174" s="12" t="s">
        <v>168</v>
      </c>
      <c r="E174" s="22" t="s">
        <v>205</v>
      </c>
      <c r="F174" s="22"/>
      <c r="G174" s="34">
        <f t="shared" si="32"/>
        <v>161</v>
      </c>
      <c r="H174" s="6">
        <v>1</v>
      </c>
      <c r="I174" s="6">
        <v>5</v>
      </c>
      <c r="J174" s="6">
        <v>6</v>
      </c>
      <c r="K174" s="6">
        <v>10</v>
      </c>
      <c r="L174" s="6"/>
      <c r="M174" s="6"/>
      <c r="N174" s="6">
        <v>2</v>
      </c>
      <c r="O174" s="6"/>
      <c r="P174" s="4"/>
      <c r="Q174" s="6">
        <f t="shared" si="33"/>
        <v>24</v>
      </c>
      <c r="R174" s="5">
        <f t="shared" si="34"/>
        <v>67.083333333333329</v>
      </c>
      <c r="S174" s="5">
        <f t="shared" si="35"/>
        <v>60.984848484848484</v>
      </c>
    </row>
    <row r="175" spans="1:19">
      <c r="A175" s="6">
        <v>13</v>
      </c>
      <c r="B175" s="12" t="s">
        <v>4</v>
      </c>
      <c r="C175" s="12" t="s">
        <v>5</v>
      </c>
      <c r="D175" s="12" t="s">
        <v>168</v>
      </c>
      <c r="E175" s="13" t="s">
        <v>55</v>
      </c>
      <c r="F175" s="13" t="s">
        <v>10</v>
      </c>
      <c r="G175" s="34">
        <f t="shared" si="32"/>
        <v>160</v>
      </c>
      <c r="H175" s="6">
        <v>2</v>
      </c>
      <c r="I175" s="6">
        <v>2</v>
      </c>
      <c r="J175" s="6">
        <v>8</v>
      </c>
      <c r="K175" s="6">
        <v>10</v>
      </c>
      <c r="L175" s="6"/>
      <c r="M175" s="6">
        <v>2</v>
      </c>
      <c r="N175" s="6"/>
      <c r="O175" s="6"/>
      <c r="P175" s="4"/>
      <c r="Q175" s="6">
        <f t="shared" si="33"/>
        <v>24</v>
      </c>
      <c r="R175" s="5">
        <f t="shared" si="34"/>
        <v>66.666666666666657</v>
      </c>
      <c r="S175" s="5">
        <f t="shared" si="35"/>
        <v>60.606060606060609</v>
      </c>
    </row>
    <row r="176" spans="1:19">
      <c r="A176" s="6">
        <v>14</v>
      </c>
      <c r="B176" s="14" t="s">
        <v>4</v>
      </c>
      <c r="C176" s="14" t="s">
        <v>5</v>
      </c>
      <c r="D176" s="12" t="s">
        <v>168</v>
      </c>
      <c r="E176" s="15" t="s">
        <v>125</v>
      </c>
      <c r="F176" s="15" t="s">
        <v>113</v>
      </c>
      <c r="G176" s="34">
        <f t="shared" si="32"/>
        <v>156</v>
      </c>
      <c r="H176" s="6"/>
      <c r="I176" s="6">
        <v>6</v>
      </c>
      <c r="J176" s="6">
        <v>5</v>
      </c>
      <c r="K176" s="6">
        <v>9</v>
      </c>
      <c r="L176" s="6">
        <v>2</v>
      </c>
      <c r="M176" s="6">
        <v>1</v>
      </c>
      <c r="N176" s="6">
        <v>1</v>
      </c>
      <c r="O176" s="6"/>
      <c r="P176" s="4"/>
      <c r="Q176" s="6">
        <f t="shared" si="33"/>
        <v>24</v>
      </c>
      <c r="R176" s="5">
        <f t="shared" si="34"/>
        <v>65</v>
      </c>
      <c r="S176" s="5">
        <f t="shared" si="35"/>
        <v>59.090909090909093</v>
      </c>
    </row>
    <row r="177" spans="1:19" s="21" customFormat="1">
      <c r="A177" s="6">
        <v>15</v>
      </c>
      <c r="B177" s="12" t="s">
        <v>4</v>
      </c>
      <c r="C177" s="12" t="s">
        <v>5</v>
      </c>
      <c r="D177" s="12" t="s">
        <v>168</v>
      </c>
      <c r="E177" s="22" t="s">
        <v>203</v>
      </c>
      <c r="F177" s="22" t="s">
        <v>113</v>
      </c>
      <c r="G177" s="34">
        <f t="shared" si="32"/>
        <v>156</v>
      </c>
      <c r="H177" s="6">
        <v>2</v>
      </c>
      <c r="I177" s="6">
        <v>6</v>
      </c>
      <c r="J177" s="6">
        <v>4</v>
      </c>
      <c r="K177" s="6">
        <v>7</v>
      </c>
      <c r="L177" s="6">
        <v>1</v>
      </c>
      <c r="M177" s="6">
        <v>1</v>
      </c>
      <c r="N177" s="6">
        <v>1</v>
      </c>
      <c r="O177" s="6">
        <v>2</v>
      </c>
      <c r="P177" s="4"/>
      <c r="Q177" s="6">
        <f t="shared" si="33"/>
        <v>24</v>
      </c>
      <c r="R177" s="5">
        <f t="shared" si="34"/>
        <v>65</v>
      </c>
      <c r="S177" s="5">
        <f t="shared" si="35"/>
        <v>59.090909090909093</v>
      </c>
    </row>
    <row r="178" spans="1:19" s="21" customFormat="1">
      <c r="A178" s="6">
        <v>16</v>
      </c>
      <c r="B178" s="12" t="s">
        <v>4</v>
      </c>
      <c r="C178" s="12" t="s">
        <v>5</v>
      </c>
      <c r="D178" s="12" t="s">
        <v>168</v>
      </c>
      <c r="E178" s="13" t="s">
        <v>206</v>
      </c>
      <c r="F178" s="13"/>
      <c r="G178" s="34">
        <f t="shared" si="32"/>
        <v>141</v>
      </c>
      <c r="H178" s="6">
        <v>2</v>
      </c>
      <c r="I178" s="6">
        <v>2</v>
      </c>
      <c r="J178" s="6">
        <v>5</v>
      </c>
      <c r="K178" s="6">
        <v>11</v>
      </c>
      <c r="L178" s="6"/>
      <c r="M178" s="6">
        <v>1</v>
      </c>
      <c r="N178" s="6">
        <v>2</v>
      </c>
      <c r="O178" s="6">
        <v>1</v>
      </c>
      <c r="P178" s="4"/>
      <c r="Q178" s="6">
        <f t="shared" si="33"/>
        <v>24</v>
      </c>
      <c r="R178" s="5">
        <f t="shared" si="34"/>
        <v>58.75</v>
      </c>
      <c r="S178" s="5">
        <f t="shared" si="35"/>
        <v>53.409090909090907</v>
      </c>
    </row>
    <row r="179" spans="1:19" s="21" customFormat="1">
      <c r="A179" s="6">
        <v>17</v>
      </c>
      <c r="B179" s="14" t="s">
        <v>4</v>
      </c>
      <c r="C179" s="14" t="s">
        <v>5</v>
      </c>
      <c r="D179" s="12" t="s">
        <v>168</v>
      </c>
      <c r="E179" s="15" t="s">
        <v>126</v>
      </c>
      <c r="F179" s="15" t="s">
        <v>113</v>
      </c>
      <c r="G179" s="34">
        <f t="shared" si="32"/>
        <v>109</v>
      </c>
      <c r="H179" s="6"/>
      <c r="I179" s="6">
        <v>2</v>
      </c>
      <c r="J179" s="6">
        <v>2</v>
      </c>
      <c r="K179" s="6">
        <v>12</v>
      </c>
      <c r="L179" s="6">
        <v>2</v>
      </c>
      <c r="M179" s="6">
        <v>1</v>
      </c>
      <c r="N179" s="6">
        <v>3</v>
      </c>
      <c r="O179" s="6">
        <v>2</v>
      </c>
      <c r="P179" s="4"/>
      <c r="Q179" s="6">
        <f t="shared" si="33"/>
        <v>24</v>
      </c>
      <c r="R179" s="5">
        <f t="shared" si="34"/>
        <v>45.416666666666664</v>
      </c>
      <c r="S179" s="5">
        <f t="shared" si="35"/>
        <v>41.287878787878789</v>
      </c>
    </row>
    <row r="180" spans="1:19" s="21" customFormat="1">
      <c r="A180" s="7"/>
      <c r="B180" s="12"/>
      <c r="C180" s="12"/>
      <c r="D180" s="12"/>
      <c r="E180" s="17"/>
      <c r="F180" s="17"/>
      <c r="G180" s="34"/>
      <c r="H180" s="6"/>
      <c r="I180" s="6"/>
      <c r="J180" s="6"/>
      <c r="K180" s="6"/>
      <c r="L180" s="6"/>
      <c r="M180" s="6"/>
      <c r="N180" s="6"/>
      <c r="O180" s="6"/>
      <c r="P180" s="4"/>
      <c r="Q180" s="6"/>
      <c r="R180" s="5"/>
      <c r="S180" s="5"/>
    </row>
    <row r="181" spans="1:19">
      <c r="A181" s="6">
        <v>1</v>
      </c>
      <c r="B181" s="14" t="s">
        <v>4</v>
      </c>
      <c r="C181" s="14" t="s">
        <v>11</v>
      </c>
      <c r="D181" s="12" t="s">
        <v>168</v>
      </c>
      <c r="E181" s="15" t="s">
        <v>160</v>
      </c>
      <c r="F181" s="15" t="s">
        <v>24</v>
      </c>
      <c r="G181" s="34">
        <f>H181*$H$1+I181*$I$1+J181*$J$1+K181*$K$1+L181*$L$1+M181*$M$1+N181*$N$1</f>
        <v>178</v>
      </c>
      <c r="H181" s="6"/>
      <c r="I181" s="6">
        <v>8</v>
      </c>
      <c r="J181" s="6">
        <v>7</v>
      </c>
      <c r="K181" s="6">
        <v>8</v>
      </c>
      <c r="L181" s="6"/>
      <c r="M181" s="6">
        <v>1</v>
      </c>
      <c r="N181" s="6"/>
      <c r="O181" s="6"/>
      <c r="P181" s="4"/>
      <c r="Q181" s="6">
        <f>H181+I181+J181+K181+O181+L181+M181+N181</f>
        <v>24</v>
      </c>
      <c r="R181" s="5">
        <f>$G181/240*100</f>
        <v>74.166666666666671</v>
      </c>
      <c r="S181" s="5">
        <f>$G181/264*100</f>
        <v>67.424242424242422</v>
      </c>
    </row>
    <row r="182" spans="1:19">
      <c r="A182" s="6">
        <v>2</v>
      </c>
      <c r="B182" s="14" t="s">
        <v>4</v>
      </c>
      <c r="C182" s="14" t="s">
        <v>11</v>
      </c>
      <c r="D182" s="12" t="s">
        <v>168</v>
      </c>
      <c r="E182" s="15" t="s">
        <v>123</v>
      </c>
      <c r="F182" s="15" t="s">
        <v>112</v>
      </c>
      <c r="G182" s="34">
        <f>H182*$H$1+I182*$I$1+J182*$J$1+K182*$K$1+L182*$L$1+M182*$M$1+N182*$N$1</f>
        <v>159</v>
      </c>
      <c r="H182" s="6">
        <v>1</v>
      </c>
      <c r="I182" s="6">
        <v>3</v>
      </c>
      <c r="J182" s="6">
        <v>9</v>
      </c>
      <c r="K182" s="6">
        <v>8</v>
      </c>
      <c r="L182" s="6">
        <v>1</v>
      </c>
      <c r="M182" s="6">
        <v>1</v>
      </c>
      <c r="N182" s="6"/>
      <c r="O182" s="6">
        <v>1</v>
      </c>
      <c r="P182" s="4"/>
      <c r="Q182" s="6">
        <f>H182+I182+J182+K182+O182+L182+M182+N182</f>
        <v>24</v>
      </c>
      <c r="R182" s="5">
        <f>$G182/240*100</f>
        <v>66.25</v>
      </c>
      <c r="S182" s="5">
        <f>$G182/264*100</f>
        <v>60.227272727272727</v>
      </c>
    </row>
    <row r="183" spans="1:19">
      <c r="G183" s="34"/>
      <c r="H183" s="6"/>
      <c r="I183" s="6"/>
      <c r="J183" s="6"/>
      <c r="K183" s="6"/>
      <c r="L183" s="6"/>
      <c r="M183" s="6"/>
      <c r="N183" s="6"/>
      <c r="O183" s="6"/>
      <c r="P183" s="4"/>
      <c r="Q183" s="6"/>
      <c r="R183" s="5"/>
      <c r="S183" s="5"/>
    </row>
    <row r="184" spans="1:19">
      <c r="A184" s="6">
        <v>1</v>
      </c>
      <c r="B184" s="12" t="s">
        <v>4</v>
      </c>
      <c r="C184" s="12" t="s">
        <v>5</v>
      </c>
      <c r="D184" s="12" t="s">
        <v>158</v>
      </c>
      <c r="E184" s="13" t="s">
        <v>71</v>
      </c>
      <c r="F184" s="13" t="s">
        <v>23</v>
      </c>
      <c r="G184" s="34">
        <f>H184*$H$1+I184*$I$1+J184*$J$1+K184*$K$1+L184*$L$1+M184*$M$1+N184*$N$1</f>
        <v>152</v>
      </c>
      <c r="H184" s="6">
        <v>2</v>
      </c>
      <c r="I184" s="6">
        <v>1</v>
      </c>
      <c r="J184" s="6">
        <v>9</v>
      </c>
      <c r="K184" s="6">
        <v>8</v>
      </c>
      <c r="L184" s="6">
        <v>1</v>
      </c>
      <c r="M184" s="6">
        <v>2</v>
      </c>
      <c r="N184" s="6"/>
      <c r="O184" s="6">
        <v>1</v>
      </c>
      <c r="P184" s="4"/>
      <c r="Q184" s="6">
        <f>H184+I184+J184+K184+O184+L184+M184+N184</f>
        <v>24</v>
      </c>
      <c r="R184" s="5">
        <f>$G184/240*100</f>
        <v>63.333333333333329</v>
      </c>
      <c r="S184" s="5">
        <f>$G184/264*100</f>
        <v>57.575757575757578</v>
      </c>
    </row>
    <row r="185" spans="1:19">
      <c r="A185" s="6">
        <v>2</v>
      </c>
      <c r="B185" s="12" t="s">
        <v>4</v>
      </c>
      <c r="C185" s="12" t="s">
        <v>5</v>
      </c>
      <c r="D185" s="12" t="s">
        <v>158</v>
      </c>
      <c r="E185" s="13" t="s">
        <v>56</v>
      </c>
      <c r="F185" s="13" t="s">
        <v>10</v>
      </c>
      <c r="G185" s="34">
        <f>H185*$H$1+I185*$I$1+J185*$J$1+K185*$K$1+L185*$L$1+M185*$M$1+N185*$N$1</f>
        <v>112</v>
      </c>
      <c r="H185" s="6">
        <v>1</v>
      </c>
      <c r="I185" s="6"/>
      <c r="J185" s="6">
        <v>3</v>
      </c>
      <c r="K185" s="6">
        <v>14</v>
      </c>
      <c r="L185" s="6">
        <v>1</v>
      </c>
      <c r="M185" s="6"/>
      <c r="N185" s="6">
        <v>3</v>
      </c>
      <c r="O185" s="6">
        <v>2</v>
      </c>
      <c r="P185" s="4"/>
      <c r="Q185" s="6">
        <f>H185+I185+J185+K185+O185+L185+M185+N185</f>
        <v>24</v>
      </c>
      <c r="R185" s="5">
        <f>$G185/240*100</f>
        <v>46.666666666666664</v>
      </c>
      <c r="S185" s="5">
        <f>$G185/264*100</f>
        <v>42.424242424242422</v>
      </c>
    </row>
    <row r="186" spans="1:19" s="21" customFormat="1">
      <c r="A186" s="11"/>
      <c r="B186" s="9"/>
      <c r="C186" s="9"/>
      <c r="D186" s="9"/>
      <c r="E186" s="8"/>
      <c r="F186" s="8"/>
      <c r="G186" s="34"/>
      <c r="H186" s="6"/>
      <c r="I186" s="6"/>
      <c r="J186" s="6"/>
      <c r="K186" s="6"/>
      <c r="L186" s="6"/>
      <c r="M186" s="6"/>
      <c r="N186" s="6"/>
      <c r="O186" s="6"/>
      <c r="P186" s="4"/>
      <c r="Q186" s="6"/>
      <c r="R186" s="5"/>
      <c r="S186" s="5"/>
    </row>
    <row r="187" spans="1:19">
      <c r="A187" s="6">
        <v>1</v>
      </c>
      <c r="B187" s="12" t="s">
        <v>4</v>
      </c>
      <c r="C187" s="12" t="s">
        <v>0</v>
      </c>
      <c r="D187" s="12" t="s">
        <v>158</v>
      </c>
      <c r="E187" s="13" t="s">
        <v>72</v>
      </c>
      <c r="F187" s="13" t="s">
        <v>23</v>
      </c>
      <c r="G187" s="34">
        <f t="shared" si="30"/>
        <v>171</v>
      </c>
      <c r="H187" s="6">
        <v>1</v>
      </c>
      <c r="I187" s="6">
        <v>4</v>
      </c>
      <c r="J187" s="6">
        <v>12</v>
      </c>
      <c r="K187" s="6">
        <v>4</v>
      </c>
      <c r="L187" s="6"/>
      <c r="M187" s="6">
        <v>1</v>
      </c>
      <c r="N187" s="6">
        <v>2</v>
      </c>
      <c r="O187" s="6"/>
      <c r="P187" s="4"/>
      <c r="Q187" s="6">
        <f t="shared" si="31"/>
        <v>24</v>
      </c>
      <c r="R187" s="5">
        <f t="shared" si="24"/>
        <v>71.25</v>
      </c>
      <c r="S187" s="5">
        <f t="shared" si="25"/>
        <v>64.772727272727266</v>
      </c>
    </row>
    <row r="188" spans="1:19" s="21" customFormat="1">
      <c r="A188" s="6"/>
      <c r="B188" s="12"/>
      <c r="C188" s="12"/>
      <c r="D188" s="12"/>
      <c r="E188" s="13"/>
      <c r="F188" s="13"/>
      <c r="G188" s="34"/>
      <c r="H188" s="6"/>
      <c r="I188" s="6"/>
      <c r="J188" s="6"/>
      <c r="K188" s="6"/>
      <c r="L188" s="6"/>
      <c r="M188" s="6"/>
      <c r="N188" s="6"/>
      <c r="O188" s="6"/>
      <c r="P188" s="4"/>
      <c r="Q188" s="6"/>
      <c r="R188" s="5"/>
      <c r="S188" s="5"/>
    </row>
    <row r="189" spans="1:19">
      <c r="A189" s="6">
        <v>1</v>
      </c>
      <c r="B189" s="14" t="s">
        <v>4</v>
      </c>
      <c r="C189" s="14" t="s">
        <v>21</v>
      </c>
      <c r="D189" s="12" t="s">
        <v>158</v>
      </c>
      <c r="E189" s="15" t="s">
        <v>162</v>
      </c>
      <c r="F189" s="15" t="s">
        <v>24</v>
      </c>
      <c r="G189" s="34">
        <f t="shared" si="30"/>
        <v>119</v>
      </c>
      <c r="H189" s="6"/>
      <c r="I189" s="6">
        <v>1</v>
      </c>
      <c r="J189" s="6">
        <v>6</v>
      </c>
      <c r="K189" s="6">
        <v>9</v>
      </c>
      <c r="L189" s="6">
        <v>2</v>
      </c>
      <c r="M189" s="6">
        <v>3</v>
      </c>
      <c r="N189" s="6">
        <v>2</v>
      </c>
      <c r="O189" s="6">
        <v>1</v>
      </c>
      <c r="P189" s="4"/>
      <c r="Q189" s="6">
        <f t="shared" si="31"/>
        <v>24</v>
      </c>
      <c r="R189" s="5">
        <f t="shared" si="24"/>
        <v>49.583333333333336</v>
      </c>
      <c r="S189" s="5">
        <f t="shared" si="25"/>
        <v>45.075757575757578</v>
      </c>
    </row>
    <row r="190" spans="1:19">
      <c r="G190" s="34"/>
      <c r="H190" s="6"/>
      <c r="I190" s="6"/>
      <c r="J190" s="6"/>
      <c r="K190" s="6"/>
      <c r="L190" s="6"/>
      <c r="M190" s="6"/>
      <c r="N190" s="6"/>
      <c r="O190" s="6"/>
      <c r="P190" s="4"/>
      <c r="Q190" s="6"/>
      <c r="R190" s="5"/>
      <c r="S190" s="5"/>
    </row>
    <row r="191" spans="1:19">
      <c r="A191" s="6">
        <v>1</v>
      </c>
      <c r="B191" s="14" t="s">
        <v>4</v>
      </c>
      <c r="C191" s="14" t="s">
        <v>3</v>
      </c>
      <c r="D191" s="12" t="s">
        <v>158</v>
      </c>
      <c r="E191" s="15" t="s">
        <v>153</v>
      </c>
      <c r="F191" s="15" t="s">
        <v>15</v>
      </c>
      <c r="G191" s="34">
        <f>H191*$H$1+I191*$I$1+J191*$J$1+K191*$K$1+L191*$L$1+M191*$M$1+N191*$N$1</f>
        <v>236</v>
      </c>
      <c r="H191" s="6">
        <v>9</v>
      </c>
      <c r="I191" s="6">
        <v>10</v>
      </c>
      <c r="J191" s="6">
        <v>4</v>
      </c>
      <c r="K191" s="6">
        <v>1</v>
      </c>
      <c r="L191" s="6"/>
      <c r="M191" s="6"/>
      <c r="N191" s="6"/>
      <c r="O191" s="6"/>
      <c r="P191" s="4"/>
      <c r="Q191" s="6">
        <f>H191+I191+J191+K191+O191+L191+M191+N191</f>
        <v>24</v>
      </c>
      <c r="R191" s="5">
        <f>$G191/240*100</f>
        <v>98.333333333333329</v>
      </c>
      <c r="S191" s="5">
        <f>$G191/264*100</f>
        <v>89.393939393939391</v>
      </c>
    </row>
    <row r="192" spans="1:19">
      <c r="A192" s="6">
        <v>2</v>
      </c>
      <c r="B192" s="14" t="s">
        <v>4</v>
      </c>
      <c r="C192" s="14" t="s">
        <v>3</v>
      </c>
      <c r="D192" s="12" t="s">
        <v>158</v>
      </c>
      <c r="E192" s="15" t="s">
        <v>141</v>
      </c>
      <c r="F192" s="15" t="s">
        <v>116</v>
      </c>
      <c r="G192" s="34">
        <f>H192*$H$1+I192*$I$1+J192*$J$1+K192*$K$1+L192*$L$1+M192*$M$1+N192*$N$1</f>
        <v>183</v>
      </c>
      <c r="H192" s="6">
        <v>2</v>
      </c>
      <c r="I192" s="6">
        <v>6</v>
      </c>
      <c r="J192" s="6">
        <v>9</v>
      </c>
      <c r="K192" s="6">
        <v>5</v>
      </c>
      <c r="L192" s="6">
        <v>1</v>
      </c>
      <c r="M192" s="6"/>
      <c r="N192" s="6"/>
      <c r="O192" s="6">
        <v>1</v>
      </c>
      <c r="P192" s="4"/>
      <c r="Q192" s="6">
        <f>H192+I192+J192+K192+O192+L192+M192+N192</f>
        <v>24</v>
      </c>
      <c r="R192" s="5">
        <f>$G192/240*100</f>
        <v>76.25</v>
      </c>
      <c r="S192" s="5">
        <f>$G192/264*100</f>
        <v>69.318181818181827</v>
      </c>
    </row>
    <row r="193" spans="1:19">
      <c r="G193" s="34"/>
      <c r="H193" s="6"/>
      <c r="I193" s="6"/>
      <c r="J193" s="6"/>
      <c r="K193" s="6"/>
      <c r="L193" s="6"/>
      <c r="M193" s="6"/>
      <c r="N193" s="6"/>
      <c r="O193" s="6"/>
      <c r="P193" s="4"/>
      <c r="Q193" s="6"/>
      <c r="R193" s="5"/>
      <c r="S193" s="5"/>
    </row>
    <row r="194" spans="1:19">
      <c r="A194" s="6">
        <v>2</v>
      </c>
      <c r="B194" s="14" t="s">
        <v>4</v>
      </c>
      <c r="C194" s="14" t="s">
        <v>3</v>
      </c>
      <c r="D194" s="12" t="s">
        <v>168</v>
      </c>
      <c r="E194" s="15" t="s">
        <v>154</v>
      </c>
      <c r="F194" s="15" t="s">
        <v>15</v>
      </c>
      <c r="G194" s="34">
        <f>H194*$H$1+I194*$I$1+J194*$J$1+K194*$K$1+L194*$L$1+M194*$M$1+N194*$N$1</f>
        <v>178</v>
      </c>
      <c r="H194" s="6">
        <v>2</v>
      </c>
      <c r="I194" s="6">
        <v>5</v>
      </c>
      <c r="J194" s="6">
        <v>7</v>
      </c>
      <c r="K194" s="6">
        <v>10</v>
      </c>
      <c r="L194" s="6"/>
      <c r="M194" s="6"/>
      <c r="N194" s="6"/>
      <c r="O194" s="6"/>
      <c r="P194" s="4"/>
      <c r="Q194" s="6">
        <f>H194+I194+J194+K194+O194+L194+M194+N194</f>
        <v>24</v>
      </c>
      <c r="R194" s="5">
        <f>$G194/240*100</f>
        <v>74.166666666666671</v>
      </c>
      <c r="S194" s="5">
        <f>$G194/264*100</f>
        <v>67.424242424242422</v>
      </c>
    </row>
    <row r="195" spans="1:19">
      <c r="A195" s="6">
        <v>1</v>
      </c>
      <c r="B195" s="12" t="s">
        <v>4</v>
      </c>
      <c r="C195" s="12" t="s">
        <v>3</v>
      </c>
      <c r="D195" s="12" t="s">
        <v>168</v>
      </c>
      <c r="E195" s="13" t="s">
        <v>41</v>
      </c>
      <c r="F195" s="13" t="s">
        <v>2</v>
      </c>
      <c r="G195" s="34">
        <f>H195*$H$1+I195*$I$1+J195*$J$1+K195*$K$1+L195*$L$1+M195*$M$1+N195*$N$1</f>
        <v>161</v>
      </c>
      <c r="H195" s="6"/>
      <c r="I195" s="6">
        <v>6</v>
      </c>
      <c r="J195" s="6">
        <v>7</v>
      </c>
      <c r="K195" s="6">
        <v>9</v>
      </c>
      <c r="L195" s="6"/>
      <c r="M195" s="6"/>
      <c r="N195" s="6"/>
      <c r="O195" s="6">
        <v>2</v>
      </c>
      <c r="P195" s="4"/>
      <c r="Q195" s="6">
        <f>H195+I195+J195+K195+O195+L195+M195+N195</f>
        <v>24</v>
      </c>
      <c r="R195" s="5">
        <f>$G195/240*100</f>
        <v>67.083333333333329</v>
      </c>
      <c r="S195" s="5">
        <f>$G195/264*100</f>
        <v>60.984848484848484</v>
      </c>
    </row>
    <row r="196" spans="1:19">
      <c r="G196" s="11"/>
    </row>
  </sheetData>
  <sortState ref="E149:S150">
    <sortCondition descending="1" ref="E149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eredménylista</vt:lpstr>
    </vt:vector>
  </TitlesOfParts>
  <Company>MVMI Informatika ZRt.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Hipszki Edit</dc:creator>
  <cp:lastModifiedBy>Robi</cp:lastModifiedBy>
  <cp:lastPrinted>2016-05-07T08:11:46Z</cp:lastPrinted>
  <dcterms:created xsi:type="dcterms:W3CDTF">2016-05-03T08:02:57Z</dcterms:created>
  <dcterms:modified xsi:type="dcterms:W3CDTF">2016-05-09T17:25:25Z</dcterms:modified>
</cp:coreProperties>
</file>