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320" windowHeight="8760"/>
  </bookViews>
  <sheets>
    <sheet name="Szombat eredmény" sheetId="3" r:id="rId1"/>
    <sheet name="Vasárnap eredmény" sheetId="4" r:id="rId2"/>
  </sheets>
  <calcPr calcId="145621"/>
</workbook>
</file>

<file path=xl/calcChain.xml><?xml version="1.0" encoding="utf-8"?>
<calcChain xmlns="http://schemas.openxmlformats.org/spreadsheetml/2006/main">
  <c r="O5" i="4"/>
  <c r="N5"/>
  <c r="P5"/>
  <c r="M5"/>
  <c r="O11"/>
  <c r="O13"/>
  <c r="O17"/>
  <c r="O18"/>
  <c r="O19"/>
  <c r="O23"/>
  <c r="O25"/>
  <c r="N11"/>
  <c r="Q11"/>
  <c r="N13"/>
  <c r="P13"/>
  <c r="N17"/>
  <c r="P17"/>
  <c r="N18"/>
  <c r="P18"/>
  <c r="N19"/>
  <c r="Q19"/>
  <c r="N23"/>
  <c r="P23"/>
  <c r="N25"/>
  <c r="P25"/>
  <c r="M11"/>
  <c r="M13"/>
  <c r="M17"/>
  <c r="M18"/>
  <c r="M19"/>
  <c r="M23"/>
  <c r="M25"/>
  <c r="O7"/>
  <c r="N7"/>
  <c r="Q7"/>
  <c r="M7"/>
  <c r="P7"/>
  <c r="Q5"/>
  <c r="Q18"/>
  <c r="P19"/>
  <c r="P11"/>
  <c r="Q25"/>
  <c r="Q17"/>
  <c r="Q23"/>
  <c r="Q13"/>
  <c r="M46" i="3"/>
  <c r="Q30"/>
  <c r="P30"/>
  <c r="O8"/>
  <c r="O7"/>
  <c r="O12"/>
  <c r="O11"/>
  <c r="O14"/>
  <c r="O10"/>
  <c r="O13"/>
  <c r="O18"/>
  <c r="O21"/>
  <c r="O20"/>
  <c r="O24"/>
  <c r="O23"/>
  <c r="O26"/>
  <c r="O27"/>
  <c r="O29"/>
  <c r="O30"/>
  <c r="O37"/>
  <c r="O35"/>
  <c r="O34"/>
  <c r="O32"/>
  <c r="O36"/>
  <c r="O38"/>
  <c r="O33"/>
  <c r="O42"/>
  <c r="O46"/>
  <c r="O48"/>
  <c r="O47"/>
  <c r="O52"/>
  <c r="O55"/>
  <c r="O54"/>
  <c r="O5"/>
  <c r="N8"/>
  <c r="Q8"/>
  <c r="N7"/>
  <c r="Q7"/>
  <c r="N12"/>
  <c r="Q12"/>
  <c r="N11"/>
  <c r="Q11"/>
  <c r="N14"/>
  <c r="P14"/>
  <c r="N10"/>
  <c r="Q10"/>
  <c r="N13"/>
  <c r="P13"/>
  <c r="N18"/>
  <c r="P18"/>
  <c r="N21"/>
  <c r="Q21"/>
  <c r="N20"/>
  <c r="Q20"/>
  <c r="N24"/>
  <c r="P24"/>
  <c r="N23"/>
  <c r="P23"/>
  <c r="N26"/>
  <c r="P26"/>
  <c r="N27"/>
  <c r="P27"/>
  <c r="N29"/>
  <c r="Q29"/>
  <c r="N30"/>
  <c r="N37"/>
  <c r="P37"/>
  <c r="N35"/>
  <c r="Q35"/>
  <c r="N34"/>
  <c r="P34"/>
  <c r="N32"/>
  <c r="Q32"/>
  <c r="N36"/>
  <c r="P36"/>
  <c r="N38"/>
  <c r="P38"/>
  <c r="N33"/>
  <c r="P33"/>
  <c r="N42"/>
  <c r="Q42"/>
  <c r="N46"/>
  <c r="Q46"/>
  <c r="N48"/>
  <c r="P48"/>
  <c r="N47"/>
  <c r="Q47"/>
  <c r="N52"/>
  <c r="Q52"/>
  <c r="N55"/>
  <c r="P55"/>
  <c r="N54"/>
  <c r="Q54"/>
  <c r="N5"/>
  <c r="Q5"/>
  <c r="M24"/>
  <c r="M23"/>
  <c r="M26"/>
  <c r="M27"/>
  <c r="M29"/>
  <c r="M30"/>
  <c r="M37"/>
  <c r="M35"/>
  <c r="M34"/>
  <c r="M32"/>
  <c r="M36"/>
  <c r="M38"/>
  <c r="M33"/>
  <c r="M42"/>
  <c r="M48"/>
  <c r="M47"/>
  <c r="M52"/>
  <c r="M55"/>
  <c r="M54"/>
  <c r="M18"/>
  <c r="M21"/>
  <c r="M20"/>
  <c r="M8"/>
  <c r="M7"/>
  <c r="M12"/>
  <c r="M11"/>
  <c r="M14"/>
  <c r="M10"/>
  <c r="M13"/>
  <c r="M5"/>
  <c r="Q48"/>
  <c r="Q55"/>
  <c r="P54"/>
  <c r="P47"/>
  <c r="P52"/>
  <c r="P46"/>
  <c r="P42"/>
  <c r="Q33"/>
  <c r="P5"/>
  <c r="Q14"/>
  <c r="P32"/>
  <c r="P21"/>
  <c r="Q36"/>
  <c r="Q24"/>
  <c r="P29"/>
  <c r="Q37"/>
  <c r="Q13"/>
  <c r="Q38"/>
  <c r="P20"/>
  <c r="Q18"/>
  <c r="Q27"/>
  <c r="P10"/>
  <c r="P35"/>
  <c r="Q23"/>
  <c r="Q26"/>
  <c r="Q34"/>
  <c r="P7"/>
  <c r="P8"/>
  <c r="P12"/>
  <c r="P11"/>
</calcChain>
</file>

<file path=xl/sharedStrings.xml><?xml version="1.0" encoding="utf-8"?>
<sst xmlns="http://schemas.openxmlformats.org/spreadsheetml/2006/main" count="144" uniqueCount="69">
  <si>
    <t>Hely:</t>
  </si>
  <si>
    <t>Név:</t>
  </si>
  <si>
    <t>Egyesület:</t>
  </si>
  <si>
    <t>Kategória:</t>
  </si>
  <si>
    <t>Lövések:</t>
  </si>
  <si>
    <t>Össz.:</t>
  </si>
  <si>
    <t>11-s</t>
  </si>
  <si>
    <t>%/308</t>
  </si>
  <si>
    <t>%/280</t>
  </si>
  <si>
    <t>Vajk Íjász</t>
  </si>
  <si>
    <t>Fentős Tímea</t>
  </si>
  <si>
    <t>Czigler Zoltán</t>
  </si>
  <si>
    <t>Czigler Bálint</t>
  </si>
  <si>
    <t>Czigler Panna</t>
  </si>
  <si>
    <t>E-on Szegesk</t>
  </si>
  <si>
    <t>Kalmár Lajos</t>
  </si>
  <si>
    <t>Diószegi Imre</t>
  </si>
  <si>
    <t>Kalmár Bence</t>
  </si>
  <si>
    <t>Czár Katalin</t>
  </si>
  <si>
    <t>Szluka István</t>
  </si>
  <si>
    <t>Felnőtt női CU</t>
  </si>
  <si>
    <t>Kanda Róbert</t>
  </si>
  <si>
    <t>Hermann András</t>
  </si>
  <si>
    <t>Mecsek Íjász</t>
  </si>
  <si>
    <t>Felnőtt férfi CU</t>
  </si>
  <si>
    <t>Hermann Gyula</t>
  </si>
  <si>
    <t>Felnőtt férfi HU</t>
  </si>
  <si>
    <t>Halmai Miklós</t>
  </si>
  <si>
    <t>Molnár Mercédesz</t>
  </si>
  <si>
    <t>Hét-domb KSE</t>
  </si>
  <si>
    <t>Gergely Ferenc</t>
  </si>
  <si>
    <t>László Balázs</t>
  </si>
  <si>
    <t>László Árpád</t>
  </si>
  <si>
    <t>Balogh Attila</t>
  </si>
  <si>
    <t>Füredi Kristóf</t>
  </si>
  <si>
    <t>Füredi Zoltán</t>
  </si>
  <si>
    <t>Szlanyinka Pál</t>
  </si>
  <si>
    <t>Berényi Balázs</t>
  </si>
  <si>
    <t>Berényi Lili</t>
  </si>
  <si>
    <t>Énekes Dávid</t>
  </si>
  <si>
    <t>Kresz Viktor</t>
  </si>
  <si>
    <t>ifj. Meszlényi Levente</t>
  </si>
  <si>
    <t>Meszlényi Márk</t>
  </si>
  <si>
    <t>Böjte Zoltán</t>
  </si>
  <si>
    <t>Gyetvai Attila</t>
  </si>
  <si>
    <t>Tóth-Szarvas Andrea</t>
  </si>
  <si>
    <t>PB-HB</t>
  </si>
  <si>
    <t>Gyermek fiú PB-HB</t>
  </si>
  <si>
    <t>Serdülő fiú PB-HB</t>
  </si>
  <si>
    <t>Felnőtt férfi PB-HB</t>
  </si>
  <si>
    <t>Tolnai Tájak ÍE.</t>
  </si>
  <si>
    <t>TR-RB</t>
  </si>
  <si>
    <t>BB</t>
  </si>
  <si>
    <t>HU</t>
  </si>
  <si>
    <t>CU</t>
  </si>
  <si>
    <t>Gyermek lány TR-RB</t>
  </si>
  <si>
    <t>Gyermek fiú TR-RB</t>
  </si>
  <si>
    <t>Serdülő lány TR-RB</t>
  </si>
  <si>
    <t>Junior fiú TR-RB</t>
  </si>
  <si>
    <t>Felnőtt női TR-RB</t>
  </si>
  <si>
    <t>Felnőtt férfi TR-RB</t>
  </si>
  <si>
    <t>Serdülő fiú BB</t>
  </si>
  <si>
    <t>Celőke MÍE</t>
  </si>
  <si>
    <t>Éjsólyom ÍE</t>
  </si>
  <si>
    <t>Alisca Nyilai ÍE</t>
  </si>
  <si>
    <t>Hermann Szabolcs</t>
  </si>
  <si>
    <t>Tolnai Tájak ÍE</t>
  </si>
  <si>
    <t>Meiszter Jenő</t>
  </si>
  <si>
    <t>Ruppert Lénárd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</si>
</sst>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ill="0" applyBorder="0" applyAlignment="0" applyProtection="0"/>
  </cellStyleXfs>
  <cellXfs count="17">
    <xf numFmtId="0" fontId="0" fillId="0" borderId="0" xfId="0"/>
    <xf numFmtId="10" fontId="0" fillId="0" borderId="0" xfId="0" applyNumberFormat="1"/>
    <xf numFmtId="0" fontId="2" fillId="0" borderId="1" xfId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 horizontal="left" vertical="center"/>
    </xf>
  </cellXfs>
  <cellStyles count="3">
    <cellStyle name="Normál" xfId="0" builtinId="0"/>
    <cellStyle name="Normál 2" xfId="1"/>
    <cellStyle name="Százalék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>
      <selection activeCell="D56" sqref="D56"/>
    </sheetView>
  </sheetViews>
  <sheetFormatPr defaultRowHeight="15"/>
  <cols>
    <col min="1" max="1" width="6" style="4" bestFit="1" customWidth="1"/>
    <col min="2" max="2" width="20.7109375" bestFit="1" customWidth="1"/>
    <col min="3" max="3" width="14.140625" bestFit="1" customWidth="1"/>
    <col min="4" max="4" width="19" bestFit="1" customWidth="1"/>
    <col min="13" max="13" width="10.28515625" bestFit="1" customWidth="1"/>
    <col min="14" max="14" width="8.140625" customWidth="1"/>
    <col min="15" max="15" width="8.42578125" customWidth="1"/>
    <col min="16" max="16" width="7.85546875" style="1" customWidth="1"/>
    <col min="17" max="17" width="7.7109375" style="1" customWidth="1"/>
  </cols>
  <sheetData>
    <row r="1" spans="1:17">
      <c r="A1" s="2" t="s">
        <v>0</v>
      </c>
      <c r="B1" s="2" t="s">
        <v>1</v>
      </c>
      <c r="C1" s="2" t="s">
        <v>2</v>
      </c>
      <c r="D1" s="2" t="s">
        <v>3</v>
      </c>
      <c r="E1" s="2">
        <v>11</v>
      </c>
      <c r="F1" s="2">
        <v>10</v>
      </c>
      <c r="G1" s="2">
        <v>8</v>
      </c>
      <c r="H1" s="2">
        <v>5</v>
      </c>
      <c r="I1" s="2">
        <v>4</v>
      </c>
      <c r="J1" s="2">
        <v>2</v>
      </c>
      <c r="K1" s="2">
        <v>1</v>
      </c>
      <c r="L1" s="2">
        <v>0</v>
      </c>
      <c r="M1" s="2" t="s">
        <v>4</v>
      </c>
      <c r="N1" s="2" t="s">
        <v>5</v>
      </c>
      <c r="O1" s="2" t="s">
        <v>6</v>
      </c>
      <c r="P1" s="3" t="s">
        <v>7</v>
      </c>
      <c r="Q1" s="3" t="s">
        <v>8</v>
      </c>
    </row>
    <row r="2" spans="1:17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9"/>
    </row>
    <row r="3" spans="1:17" ht="18.75">
      <c r="B3" s="10"/>
      <c r="C3" s="10"/>
      <c r="D3" s="10"/>
      <c r="E3" s="8"/>
      <c r="F3" s="8"/>
      <c r="G3" s="11" t="s">
        <v>46</v>
      </c>
      <c r="H3" s="8"/>
      <c r="I3" s="8"/>
      <c r="J3" s="8"/>
      <c r="K3" s="8"/>
      <c r="L3" s="8"/>
      <c r="M3" s="8"/>
      <c r="N3" s="8"/>
      <c r="O3" s="8"/>
      <c r="P3" s="9"/>
      <c r="Q3" s="9"/>
    </row>
    <row r="4" spans="1:17">
      <c r="B4" s="10"/>
      <c r="C4" s="10"/>
      <c r="D4" s="1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9"/>
    </row>
    <row r="5" spans="1:17">
      <c r="A5" s="4">
        <v>1</v>
      </c>
      <c r="B5" s="7" t="s">
        <v>31</v>
      </c>
      <c r="C5" s="7" t="s">
        <v>50</v>
      </c>
      <c r="D5" s="7" t="s">
        <v>47</v>
      </c>
      <c r="E5" s="8">
        <v>1</v>
      </c>
      <c r="F5" s="8">
        <v>1</v>
      </c>
      <c r="G5" s="8">
        <v>2</v>
      </c>
      <c r="H5" s="8">
        <v>15</v>
      </c>
      <c r="I5" s="8">
        <v>1</v>
      </c>
      <c r="J5" s="8">
        <v>0</v>
      </c>
      <c r="K5" s="8">
        <v>1</v>
      </c>
      <c r="L5" s="8">
        <v>7</v>
      </c>
      <c r="M5" s="8">
        <f>E5+F5+G5+H5+I5+J5+K5+L5</f>
        <v>28</v>
      </c>
      <c r="N5" s="8">
        <f>E5*11+F5*10+G5*8+H5*5+I5*4+J5*2+K5*1+L5*0</f>
        <v>117</v>
      </c>
      <c r="O5" s="8">
        <f>E5</f>
        <v>1</v>
      </c>
      <c r="P5" s="9">
        <f>N5/308</f>
        <v>0.37987012987012986</v>
      </c>
      <c r="Q5" s="9">
        <f>N5/280</f>
        <v>0.41785714285714287</v>
      </c>
    </row>
    <row r="6" spans="1:17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</row>
    <row r="7" spans="1:17">
      <c r="A7" s="4">
        <v>1</v>
      </c>
      <c r="B7" s="7" t="s">
        <v>27</v>
      </c>
      <c r="C7" s="7" t="s">
        <v>50</v>
      </c>
      <c r="D7" s="7" t="s">
        <v>48</v>
      </c>
      <c r="E7" s="8">
        <v>3</v>
      </c>
      <c r="F7" s="8">
        <v>2</v>
      </c>
      <c r="G7" s="8">
        <v>12</v>
      </c>
      <c r="H7" s="8">
        <v>9</v>
      </c>
      <c r="I7" s="8">
        <v>1</v>
      </c>
      <c r="J7" s="8">
        <v>1</v>
      </c>
      <c r="K7" s="8">
        <v>0</v>
      </c>
      <c r="L7" s="8">
        <v>0</v>
      </c>
      <c r="M7" s="8">
        <f>E7+F7+G7+H7+I7+J7+K7+L7</f>
        <v>28</v>
      </c>
      <c r="N7" s="8">
        <f>E7*11+F7*10+G7*8+H7*5+I7*4+J7*2+K7*1+L7*0</f>
        <v>200</v>
      </c>
      <c r="O7" s="8">
        <f>E7</f>
        <v>3</v>
      </c>
      <c r="P7" s="9">
        <f>N7/308</f>
        <v>0.64935064935064934</v>
      </c>
      <c r="Q7" s="9">
        <f>N7/280</f>
        <v>0.7142857142857143</v>
      </c>
    </row>
    <row r="8" spans="1:17">
      <c r="A8" s="4">
        <v>2</v>
      </c>
      <c r="B8" s="7" t="s">
        <v>17</v>
      </c>
      <c r="C8" s="7" t="s">
        <v>14</v>
      </c>
      <c r="D8" s="7" t="s">
        <v>48</v>
      </c>
      <c r="E8" s="8">
        <v>0</v>
      </c>
      <c r="F8" s="8">
        <v>4</v>
      </c>
      <c r="G8" s="8">
        <v>14</v>
      </c>
      <c r="H8" s="8">
        <v>6</v>
      </c>
      <c r="I8" s="8">
        <v>1</v>
      </c>
      <c r="J8" s="8">
        <v>1</v>
      </c>
      <c r="K8" s="8">
        <v>2</v>
      </c>
      <c r="L8" s="8">
        <v>0</v>
      </c>
      <c r="M8" s="8">
        <f>E8+F8+G8+H8+I8+J8+K8+L8</f>
        <v>28</v>
      </c>
      <c r="N8" s="8">
        <f>E8*11+F8*10+G8*8+H8*5+I8*4+J8*2+K8*1+L8*0</f>
        <v>190</v>
      </c>
      <c r="O8" s="8">
        <f>E8</f>
        <v>0</v>
      </c>
      <c r="P8" s="9">
        <f>N8/308</f>
        <v>0.61688311688311692</v>
      </c>
      <c r="Q8" s="9">
        <f>N8/280</f>
        <v>0.6785714285714286</v>
      </c>
    </row>
    <row r="9" spans="1:17"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9"/>
    </row>
    <row r="10" spans="1:17">
      <c r="A10" s="4">
        <v>1</v>
      </c>
      <c r="B10" s="7" t="s">
        <v>43</v>
      </c>
      <c r="C10" s="7" t="s">
        <v>50</v>
      </c>
      <c r="D10" s="7" t="s">
        <v>49</v>
      </c>
      <c r="E10" s="8">
        <v>4</v>
      </c>
      <c r="F10" s="8">
        <v>3</v>
      </c>
      <c r="G10" s="8">
        <v>7</v>
      </c>
      <c r="H10" s="8">
        <v>8</v>
      </c>
      <c r="I10" s="8">
        <v>0</v>
      </c>
      <c r="J10" s="8">
        <v>0</v>
      </c>
      <c r="K10" s="8">
        <v>1</v>
      </c>
      <c r="L10" s="8">
        <v>5</v>
      </c>
      <c r="M10" s="8">
        <f>E10+F10+G10+H10+I10+J10+K10+L10</f>
        <v>28</v>
      </c>
      <c r="N10" s="8">
        <f>E10*11+F10*10+G10*8+H10*5+I10*4+J10*2+K10*1+L10*0</f>
        <v>171</v>
      </c>
      <c r="O10" s="8">
        <f>E10</f>
        <v>4</v>
      </c>
      <c r="P10" s="9">
        <f>N10/308</f>
        <v>0.55519480519480524</v>
      </c>
      <c r="Q10" s="9">
        <f>N10/280</f>
        <v>0.61071428571428577</v>
      </c>
    </row>
    <row r="11" spans="1:17">
      <c r="A11" s="4">
        <v>2</v>
      </c>
      <c r="B11" s="7" t="s">
        <v>16</v>
      </c>
      <c r="C11" s="7" t="s">
        <v>14</v>
      </c>
      <c r="D11" s="7" t="s">
        <v>49</v>
      </c>
      <c r="E11" s="8">
        <v>0</v>
      </c>
      <c r="F11" s="8">
        <v>2</v>
      </c>
      <c r="G11" s="8">
        <v>5</v>
      </c>
      <c r="H11" s="8">
        <v>12</v>
      </c>
      <c r="I11" s="8">
        <v>0</v>
      </c>
      <c r="J11" s="8">
        <v>2</v>
      </c>
      <c r="K11" s="8">
        <v>5</v>
      </c>
      <c r="L11" s="8">
        <v>3</v>
      </c>
      <c r="M11" s="8">
        <f>E11+F11+G11+H11+I11+J11+K11+L11</f>
        <v>29</v>
      </c>
      <c r="N11" s="8">
        <f>E11*11+F11*10+G11*8+H11*5+I11*4+J11*2+K11*1+L11*0</f>
        <v>129</v>
      </c>
      <c r="O11" s="8">
        <f>E11</f>
        <v>0</v>
      </c>
      <c r="P11" s="9">
        <f>N11/308</f>
        <v>0.41883116883116883</v>
      </c>
      <c r="Q11" s="9">
        <f>N11/280</f>
        <v>0.46071428571428569</v>
      </c>
    </row>
    <row r="12" spans="1:17">
      <c r="A12" s="4">
        <v>3</v>
      </c>
      <c r="B12" s="7" t="s">
        <v>15</v>
      </c>
      <c r="C12" s="7" t="s">
        <v>14</v>
      </c>
      <c r="D12" s="7" t="s">
        <v>49</v>
      </c>
      <c r="E12" s="8">
        <v>0</v>
      </c>
      <c r="F12" s="8">
        <v>2</v>
      </c>
      <c r="G12" s="8">
        <v>2</v>
      </c>
      <c r="H12" s="8">
        <v>15</v>
      </c>
      <c r="I12" s="8">
        <v>0</v>
      </c>
      <c r="J12" s="8">
        <v>1</v>
      </c>
      <c r="K12" s="8">
        <v>3</v>
      </c>
      <c r="L12" s="8">
        <v>5</v>
      </c>
      <c r="M12" s="8">
        <f>E12+F12+G12+H12+I12+J12+K12+L12</f>
        <v>28</v>
      </c>
      <c r="N12" s="8">
        <f>E12*11+F12*10+G12*8+H12*5+I12*4+J12*2+K12*1+L12*0</f>
        <v>116</v>
      </c>
      <c r="O12" s="8">
        <f>E12</f>
        <v>0</v>
      </c>
      <c r="P12" s="9">
        <f>N12/308</f>
        <v>0.37662337662337664</v>
      </c>
      <c r="Q12" s="9">
        <f>N12/280</f>
        <v>0.41428571428571431</v>
      </c>
    </row>
    <row r="13" spans="1:17">
      <c r="B13" s="7" t="s">
        <v>33</v>
      </c>
      <c r="C13" s="7" t="s">
        <v>50</v>
      </c>
      <c r="D13" s="7" t="s">
        <v>49</v>
      </c>
      <c r="E13" s="8">
        <v>0</v>
      </c>
      <c r="F13" s="8">
        <v>0</v>
      </c>
      <c r="G13" s="8">
        <v>1</v>
      </c>
      <c r="H13" s="8">
        <v>12</v>
      </c>
      <c r="I13" s="8">
        <v>0</v>
      </c>
      <c r="J13" s="8">
        <v>0</v>
      </c>
      <c r="K13" s="8">
        <v>7</v>
      </c>
      <c r="L13" s="8">
        <v>8</v>
      </c>
      <c r="M13" s="8">
        <f>E13+F13+G13+H13+I13+J13+K13+L13</f>
        <v>28</v>
      </c>
      <c r="N13" s="8">
        <f>E13*11+F13*10+G13*8+H13*5+I13*4+J13*2+K13*1+L13*0</f>
        <v>75</v>
      </c>
      <c r="O13" s="8">
        <f>E13</f>
        <v>0</v>
      </c>
      <c r="P13" s="9">
        <f>N13/308</f>
        <v>0.2435064935064935</v>
      </c>
      <c r="Q13" s="9">
        <f>N13/280</f>
        <v>0.26785714285714285</v>
      </c>
    </row>
    <row r="14" spans="1:17">
      <c r="B14" s="7" t="s">
        <v>32</v>
      </c>
      <c r="C14" s="7" t="s">
        <v>50</v>
      </c>
      <c r="D14" s="7" t="s">
        <v>49</v>
      </c>
      <c r="E14" s="8">
        <v>0</v>
      </c>
      <c r="F14" s="8">
        <v>1</v>
      </c>
      <c r="G14" s="8">
        <v>0</v>
      </c>
      <c r="H14" s="8">
        <v>11</v>
      </c>
      <c r="I14" s="8">
        <v>0</v>
      </c>
      <c r="J14" s="8">
        <v>0</v>
      </c>
      <c r="K14" s="8">
        <v>3</v>
      </c>
      <c r="L14" s="8">
        <v>13</v>
      </c>
      <c r="M14" s="8">
        <f>E14+F14+G14+H14+I14+J14+K14+L14</f>
        <v>28</v>
      </c>
      <c r="N14" s="8">
        <f>E14*11+F14*10+G14*8+H14*5+I14*4+J14*2+K14*1+L14*0</f>
        <v>68</v>
      </c>
      <c r="O14" s="8">
        <f>E14</f>
        <v>0</v>
      </c>
      <c r="P14" s="9">
        <f>N14/308</f>
        <v>0.22077922077922077</v>
      </c>
      <c r="Q14" s="9">
        <f>N14/280</f>
        <v>0.24285714285714285</v>
      </c>
    </row>
    <row r="15" spans="1:17"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9"/>
    </row>
    <row r="16" spans="1:17" ht="18.75">
      <c r="B16" s="7"/>
      <c r="C16" s="7"/>
      <c r="D16" s="7"/>
      <c r="E16" s="8"/>
      <c r="F16" s="8"/>
      <c r="G16" s="13" t="s">
        <v>51</v>
      </c>
      <c r="H16" s="8"/>
      <c r="I16" s="8"/>
      <c r="J16" s="8"/>
      <c r="K16" s="8"/>
      <c r="L16" s="8"/>
      <c r="M16" s="8"/>
      <c r="N16" s="8"/>
      <c r="O16" s="8"/>
      <c r="P16" s="9"/>
      <c r="Q16" s="9"/>
    </row>
    <row r="17" spans="1:17">
      <c r="A17" s="5"/>
      <c r="B17" s="7"/>
      <c r="C17" s="7"/>
      <c r="D17" s="7"/>
      <c r="E17" s="10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9"/>
    </row>
    <row r="18" spans="1:17">
      <c r="A18" s="5">
        <v>1</v>
      </c>
      <c r="B18" s="7" t="s">
        <v>38</v>
      </c>
      <c r="C18" s="7" t="s">
        <v>50</v>
      </c>
      <c r="D18" s="7" t="s">
        <v>55</v>
      </c>
      <c r="E18" s="10">
        <v>0</v>
      </c>
      <c r="F18" s="8">
        <v>3</v>
      </c>
      <c r="G18" s="8">
        <v>5</v>
      </c>
      <c r="H18" s="8">
        <v>7</v>
      </c>
      <c r="I18" s="8">
        <v>0</v>
      </c>
      <c r="J18" s="8">
        <v>2</v>
      </c>
      <c r="K18" s="8">
        <v>4</v>
      </c>
      <c r="L18" s="8">
        <v>7</v>
      </c>
      <c r="M18" s="8">
        <f>E18+F18+G18+H18+I18+J18+K18+L18</f>
        <v>28</v>
      </c>
      <c r="N18" s="8">
        <f>E18*11+F18*10+G18*8+H18*5+I18*4+J18*2+K18*1+L18*0</f>
        <v>113</v>
      </c>
      <c r="O18" s="8">
        <f>E18</f>
        <v>0</v>
      </c>
      <c r="P18" s="9">
        <f>N18/308</f>
        <v>0.36688311688311687</v>
      </c>
      <c r="Q18" s="9">
        <f>N18/280</f>
        <v>0.40357142857142858</v>
      </c>
    </row>
    <row r="19" spans="1:17">
      <c r="A19" s="5"/>
      <c r="B19" s="7"/>
      <c r="C19" s="7"/>
      <c r="D19" s="7"/>
      <c r="E19" s="10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9"/>
    </row>
    <row r="20" spans="1:17">
      <c r="A20" s="5">
        <v>1</v>
      </c>
      <c r="B20" s="7" t="s">
        <v>41</v>
      </c>
      <c r="C20" s="7"/>
      <c r="D20" s="7" t="s">
        <v>56</v>
      </c>
      <c r="E20" s="10">
        <v>2</v>
      </c>
      <c r="F20" s="8">
        <v>8</v>
      </c>
      <c r="G20" s="8">
        <v>10</v>
      </c>
      <c r="H20" s="8">
        <v>8</v>
      </c>
      <c r="I20" s="8">
        <v>0</v>
      </c>
      <c r="J20" s="8">
        <v>0</v>
      </c>
      <c r="K20" s="8">
        <v>0</v>
      </c>
      <c r="L20" s="8">
        <v>0</v>
      </c>
      <c r="M20" s="8">
        <f>E20+F20+G20+H20+I20+J20+K20+L20</f>
        <v>28</v>
      </c>
      <c r="N20" s="8">
        <f>E20*11+F20*10+G20*8+H20*5+I20*4+J20*2+K20*1+L20*0</f>
        <v>222</v>
      </c>
      <c r="O20" s="8">
        <f>E20</f>
        <v>2</v>
      </c>
      <c r="P20" s="9">
        <f>N20/308</f>
        <v>0.72077922077922074</v>
      </c>
      <c r="Q20" s="9">
        <f>N20/280</f>
        <v>0.79285714285714282</v>
      </c>
    </row>
    <row r="21" spans="1:17">
      <c r="A21" s="5">
        <v>2</v>
      </c>
      <c r="B21" s="7" t="s">
        <v>34</v>
      </c>
      <c r="C21" s="7" t="s">
        <v>62</v>
      </c>
      <c r="D21" s="7" t="s">
        <v>56</v>
      </c>
      <c r="E21" s="10">
        <v>1</v>
      </c>
      <c r="F21" s="8">
        <v>2</v>
      </c>
      <c r="G21" s="8">
        <v>10</v>
      </c>
      <c r="H21" s="8">
        <v>13</v>
      </c>
      <c r="I21" s="8">
        <v>0</v>
      </c>
      <c r="J21" s="8">
        <v>0</v>
      </c>
      <c r="K21" s="8">
        <v>2</v>
      </c>
      <c r="L21" s="8">
        <v>0</v>
      </c>
      <c r="M21" s="8">
        <f>E21+F21+G21+H21+I21+J21+K21+L21</f>
        <v>28</v>
      </c>
      <c r="N21" s="8">
        <f>E21*11+F21*10+G21*8+H21*5+I21*4+J21*2+K21*1+L21*0</f>
        <v>178</v>
      </c>
      <c r="O21" s="8">
        <f>E21</f>
        <v>1</v>
      </c>
      <c r="P21" s="9">
        <f>N21/308</f>
        <v>0.57792207792207795</v>
      </c>
      <c r="Q21" s="9">
        <f>N21/280</f>
        <v>0.63571428571428568</v>
      </c>
    </row>
    <row r="22" spans="1:17">
      <c r="A22" s="5"/>
      <c r="B22" s="7"/>
      <c r="C22" s="7"/>
      <c r="D22" s="7"/>
      <c r="E22" s="10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9"/>
    </row>
    <row r="23" spans="1:17">
      <c r="A23" s="5">
        <v>1</v>
      </c>
      <c r="B23" s="7" t="s">
        <v>28</v>
      </c>
      <c r="C23" s="7" t="s">
        <v>29</v>
      </c>
      <c r="D23" s="7" t="s">
        <v>57</v>
      </c>
      <c r="E23" s="10">
        <v>4</v>
      </c>
      <c r="F23" s="8">
        <v>9</v>
      </c>
      <c r="G23" s="8">
        <v>11</v>
      </c>
      <c r="H23" s="8">
        <v>4</v>
      </c>
      <c r="I23" s="8">
        <v>0</v>
      </c>
      <c r="J23" s="8">
        <v>0</v>
      </c>
      <c r="K23" s="8">
        <v>0</v>
      </c>
      <c r="L23" s="8">
        <v>0</v>
      </c>
      <c r="M23" s="8">
        <f>E23+F23+G23+H23+I23+J23+K23+L23</f>
        <v>28</v>
      </c>
      <c r="N23" s="8">
        <f>E23*11+F23*10+G23*8+H23*5+I23*4+J23*2+K23*1+L23*0</f>
        <v>242</v>
      </c>
      <c r="O23" s="8">
        <f>E23</f>
        <v>4</v>
      </c>
      <c r="P23" s="9">
        <f>N23/308</f>
        <v>0.7857142857142857</v>
      </c>
      <c r="Q23" s="9">
        <f>N23/280</f>
        <v>0.86428571428571432</v>
      </c>
    </row>
    <row r="24" spans="1:17">
      <c r="A24" s="5">
        <v>2</v>
      </c>
      <c r="B24" s="7" t="s">
        <v>13</v>
      </c>
      <c r="C24" s="7" t="s">
        <v>9</v>
      </c>
      <c r="D24" s="7" t="s">
        <v>57</v>
      </c>
      <c r="E24" s="10">
        <v>3</v>
      </c>
      <c r="F24" s="8">
        <v>10</v>
      </c>
      <c r="G24" s="8">
        <v>9</v>
      </c>
      <c r="H24" s="8">
        <v>5</v>
      </c>
      <c r="I24" s="8">
        <v>0</v>
      </c>
      <c r="J24" s="8">
        <v>1</v>
      </c>
      <c r="K24" s="8">
        <v>0</v>
      </c>
      <c r="L24" s="8">
        <v>0</v>
      </c>
      <c r="M24" s="8">
        <f>E24+F24+G24+H24+I24+J24+K24+L24</f>
        <v>28</v>
      </c>
      <c r="N24" s="8">
        <f>E24*11+F24*10+G24*8+H24*5+I24*4+J24*2+K24*1+L24*0</f>
        <v>232</v>
      </c>
      <c r="O24" s="8">
        <f>E24</f>
        <v>3</v>
      </c>
      <c r="P24" s="9">
        <f>N24/308</f>
        <v>0.75324675324675328</v>
      </c>
      <c r="Q24" s="9">
        <f>N24/280</f>
        <v>0.82857142857142863</v>
      </c>
    </row>
    <row r="25" spans="1:17">
      <c r="A25" s="5"/>
      <c r="B25" s="7"/>
      <c r="C25" s="7"/>
      <c r="D25" s="7"/>
      <c r="E25" s="10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9"/>
    </row>
    <row r="26" spans="1:17">
      <c r="A26" s="4">
        <v>1</v>
      </c>
      <c r="B26" s="7" t="s">
        <v>12</v>
      </c>
      <c r="C26" s="7" t="s">
        <v>9</v>
      </c>
      <c r="D26" s="7" t="s">
        <v>58</v>
      </c>
      <c r="E26" s="8">
        <v>0</v>
      </c>
      <c r="F26" s="8">
        <v>2</v>
      </c>
      <c r="G26" s="8">
        <v>8</v>
      </c>
      <c r="H26" s="8">
        <v>10</v>
      </c>
      <c r="I26" s="8">
        <v>0</v>
      </c>
      <c r="J26" s="8">
        <v>4</v>
      </c>
      <c r="K26" s="8">
        <v>1</v>
      </c>
      <c r="L26" s="8">
        <v>3</v>
      </c>
      <c r="M26" s="8">
        <f>E26+F26+G26+H26+I26+J26+K26+L26</f>
        <v>28</v>
      </c>
      <c r="N26" s="8">
        <f>E26*11+F26*10+G26*8+H26*5+I26*4+J26*2+K26*1+L26*0</f>
        <v>143</v>
      </c>
      <c r="O26" s="8">
        <f>E26</f>
        <v>0</v>
      </c>
      <c r="P26" s="9">
        <f>N26/308</f>
        <v>0.4642857142857143</v>
      </c>
      <c r="Q26" s="9">
        <f>N26/280</f>
        <v>0.51071428571428568</v>
      </c>
    </row>
    <row r="27" spans="1:17">
      <c r="A27" s="4">
        <v>2</v>
      </c>
      <c r="B27" s="7" t="s">
        <v>42</v>
      </c>
      <c r="C27" s="7" t="s">
        <v>50</v>
      </c>
      <c r="D27" s="7" t="s">
        <v>58</v>
      </c>
      <c r="E27" s="8">
        <v>0</v>
      </c>
      <c r="F27" s="8">
        <v>0</v>
      </c>
      <c r="G27" s="8">
        <v>5</v>
      </c>
      <c r="H27" s="8">
        <v>16</v>
      </c>
      <c r="I27" s="8">
        <v>0</v>
      </c>
      <c r="J27" s="8">
        <v>1</v>
      </c>
      <c r="K27" s="8">
        <v>3</v>
      </c>
      <c r="L27" s="8">
        <v>3</v>
      </c>
      <c r="M27" s="8">
        <f>E27+F27+G27+H27+I27+J27+K27+L27</f>
        <v>28</v>
      </c>
      <c r="N27" s="8">
        <f>E27*11+F27*10+G27*8+H27*5+I27*4+J27*2+K27*1+L27*0</f>
        <v>125</v>
      </c>
      <c r="O27" s="8">
        <f>E27</f>
        <v>0</v>
      </c>
      <c r="P27" s="9">
        <f>N27/308</f>
        <v>0.40584415584415584</v>
      </c>
      <c r="Q27" s="9">
        <f>N27/280</f>
        <v>0.44642857142857145</v>
      </c>
    </row>
    <row r="28" spans="1:17">
      <c r="B28" s="12"/>
      <c r="C28" s="12"/>
      <c r="D28" s="12"/>
      <c r="E28" s="6"/>
      <c r="F28" s="6"/>
      <c r="G28" s="6"/>
      <c r="H28" s="6"/>
      <c r="I28" s="6"/>
      <c r="J28" s="6"/>
      <c r="K28" s="6"/>
      <c r="L28" s="6"/>
      <c r="M28" s="8"/>
      <c r="N28" s="8"/>
      <c r="O28" s="8"/>
      <c r="P28" s="9"/>
      <c r="Q28" s="9"/>
    </row>
    <row r="29" spans="1:17">
      <c r="A29" s="4">
        <v>1</v>
      </c>
      <c r="B29" s="7" t="s">
        <v>45</v>
      </c>
      <c r="C29" s="7" t="s">
        <v>9</v>
      </c>
      <c r="D29" s="7" t="s">
        <v>59</v>
      </c>
      <c r="E29" s="6">
        <v>1</v>
      </c>
      <c r="F29" s="6">
        <v>1</v>
      </c>
      <c r="G29" s="6">
        <v>4</v>
      </c>
      <c r="H29" s="6">
        <v>14</v>
      </c>
      <c r="I29" s="6">
        <v>0</v>
      </c>
      <c r="J29" s="6">
        <v>1</v>
      </c>
      <c r="K29" s="6">
        <v>4</v>
      </c>
      <c r="L29" s="6">
        <v>3</v>
      </c>
      <c r="M29" s="8">
        <f>E29+F29+G29+H29+I29+J29+K29+L29</f>
        <v>28</v>
      </c>
      <c r="N29" s="8">
        <f>E29*11+F29*10+G29*8+H29*5+I29*4+J29*2+K29*1+L29*0</f>
        <v>129</v>
      </c>
      <c r="O29" s="8">
        <f>E29</f>
        <v>1</v>
      </c>
      <c r="P29" s="9">
        <f>N29/308</f>
        <v>0.41883116883116883</v>
      </c>
      <c r="Q29" s="9">
        <f>N29/280</f>
        <v>0.46071428571428569</v>
      </c>
    </row>
    <row r="30" spans="1:17">
      <c r="A30" s="4">
        <v>2</v>
      </c>
      <c r="B30" s="7" t="s">
        <v>10</v>
      </c>
      <c r="C30" s="7" t="s">
        <v>9</v>
      </c>
      <c r="D30" s="7" t="s">
        <v>59</v>
      </c>
      <c r="E30" s="6">
        <v>1</v>
      </c>
      <c r="F30" s="6">
        <v>0</v>
      </c>
      <c r="G30" s="6">
        <v>6</v>
      </c>
      <c r="H30" s="6">
        <v>12</v>
      </c>
      <c r="I30" s="6">
        <v>0</v>
      </c>
      <c r="J30" s="6">
        <v>0</v>
      </c>
      <c r="K30" s="6">
        <v>6</v>
      </c>
      <c r="L30" s="6">
        <v>4</v>
      </c>
      <c r="M30" s="8">
        <f>E30+F30+G30+H30+I30+J30+K30+L30</f>
        <v>29</v>
      </c>
      <c r="N30" s="8">
        <f>E30*11+F30*10+G30*8+H30*5+I30*4+J30*2+K30*1+L30*0</f>
        <v>125</v>
      </c>
      <c r="O30" s="8">
        <f>E30</f>
        <v>1</v>
      </c>
      <c r="P30" s="9">
        <f>N30/308</f>
        <v>0.40584415584415584</v>
      </c>
      <c r="Q30" s="9">
        <f>N30/280</f>
        <v>0.44642857142857145</v>
      </c>
    </row>
    <row r="31" spans="1:17"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8"/>
      <c r="N31" s="8"/>
      <c r="O31" s="8"/>
      <c r="P31" s="9"/>
      <c r="Q31" s="9"/>
    </row>
    <row r="32" spans="1:17">
      <c r="A32" s="4">
        <v>1</v>
      </c>
      <c r="B32" s="7" t="s">
        <v>36</v>
      </c>
      <c r="C32" s="7"/>
      <c r="D32" s="7" t="s">
        <v>60</v>
      </c>
      <c r="E32" s="6">
        <v>1</v>
      </c>
      <c r="F32" s="6">
        <v>8</v>
      </c>
      <c r="G32" s="6">
        <v>10</v>
      </c>
      <c r="H32" s="6">
        <v>6</v>
      </c>
      <c r="I32" s="6">
        <v>0</v>
      </c>
      <c r="J32" s="6">
        <v>3</v>
      </c>
      <c r="K32" s="6">
        <v>0</v>
      </c>
      <c r="L32" s="6">
        <v>0</v>
      </c>
      <c r="M32" s="8">
        <f t="shared" ref="M32:M38" si="0">E32+F32+G32+H32+I32+J32+K32+L32</f>
        <v>28</v>
      </c>
      <c r="N32" s="8">
        <f t="shared" ref="N32:N38" si="1">E32*11+F32*10+G32*8+H32*5+I32*4+J32*2+K32*1+L32*0</f>
        <v>207</v>
      </c>
      <c r="O32" s="8">
        <f t="shared" ref="O32:O38" si="2">E32</f>
        <v>1</v>
      </c>
      <c r="P32" s="9">
        <f t="shared" ref="P32:P38" si="3">N32/308</f>
        <v>0.67207792207792205</v>
      </c>
      <c r="Q32" s="9">
        <f t="shared" ref="Q32:Q38" si="4">N32/280</f>
        <v>0.73928571428571432</v>
      </c>
    </row>
    <row r="33" spans="1:17">
      <c r="A33" s="4">
        <v>2</v>
      </c>
      <c r="B33" s="7" t="s">
        <v>44</v>
      </c>
      <c r="C33" s="7" t="s">
        <v>62</v>
      </c>
      <c r="D33" s="7" t="s">
        <v>60</v>
      </c>
      <c r="E33" s="6">
        <v>1</v>
      </c>
      <c r="F33" s="6">
        <v>8</v>
      </c>
      <c r="G33" s="6">
        <v>9</v>
      </c>
      <c r="H33" s="6">
        <v>8</v>
      </c>
      <c r="I33" s="6">
        <v>0</v>
      </c>
      <c r="J33" s="6">
        <v>0</v>
      </c>
      <c r="K33" s="6">
        <v>2</v>
      </c>
      <c r="L33" s="6">
        <v>0</v>
      </c>
      <c r="M33" s="8">
        <f t="shared" si="0"/>
        <v>28</v>
      </c>
      <c r="N33" s="8">
        <f t="shared" si="1"/>
        <v>205</v>
      </c>
      <c r="O33" s="8">
        <f t="shared" si="2"/>
        <v>1</v>
      </c>
      <c r="P33" s="9">
        <f t="shared" si="3"/>
        <v>0.66558441558441561</v>
      </c>
      <c r="Q33" s="9">
        <f t="shared" si="4"/>
        <v>0.7321428571428571</v>
      </c>
    </row>
    <row r="34" spans="1:17">
      <c r="A34" s="4">
        <v>3</v>
      </c>
      <c r="B34" s="7" t="s">
        <v>30</v>
      </c>
      <c r="C34" s="7" t="s">
        <v>62</v>
      </c>
      <c r="D34" s="7" t="s">
        <v>60</v>
      </c>
      <c r="E34" s="6">
        <v>1</v>
      </c>
      <c r="F34" s="6">
        <v>4</v>
      </c>
      <c r="G34" s="6">
        <v>14</v>
      </c>
      <c r="H34" s="6">
        <v>6</v>
      </c>
      <c r="I34" s="6">
        <v>1</v>
      </c>
      <c r="J34" s="6">
        <v>1</v>
      </c>
      <c r="K34" s="6">
        <v>1</v>
      </c>
      <c r="L34" s="6">
        <v>0</v>
      </c>
      <c r="M34" s="8">
        <f t="shared" si="0"/>
        <v>28</v>
      </c>
      <c r="N34" s="8">
        <f t="shared" si="1"/>
        <v>200</v>
      </c>
      <c r="O34" s="8">
        <f t="shared" si="2"/>
        <v>1</v>
      </c>
      <c r="P34" s="9">
        <f t="shared" si="3"/>
        <v>0.64935064935064934</v>
      </c>
      <c r="Q34" s="9">
        <f t="shared" si="4"/>
        <v>0.7142857142857143</v>
      </c>
    </row>
    <row r="35" spans="1:17">
      <c r="B35" s="7" t="s">
        <v>21</v>
      </c>
      <c r="C35" s="7" t="s">
        <v>63</v>
      </c>
      <c r="D35" s="7" t="s">
        <v>60</v>
      </c>
      <c r="E35" s="6">
        <v>0</v>
      </c>
      <c r="F35" s="6">
        <v>3</v>
      </c>
      <c r="G35" s="6">
        <v>12</v>
      </c>
      <c r="H35" s="6">
        <v>12</v>
      </c>
      <c r="I35" s="6">
        <v>0</v>
      </c>
      <c r="J35" s="6">
        <v>1</v>
      </c>
      <c r="K35" s="6">
        <v>0</v>
      </c>
      <c r="L35" s="6">
        <v>0</v>
      </c>
      <c r="M35" s="8">
        <f t="shared" si="0"/>
        <v>28</v>
      </c>
      <c r="N35" s="8">
        <f t="shared" si="1"/>
        <v>188</v>
      </c>
      <c r="O35" s="8">
        <f t="shared" si="2"/>
        <v>0</v>
      </c>
      <c r="P35" s="9">
        <f t="shared" si="3"/>
        <v>0.61038961038961037</v>
      </c>
      <c r="Q35" s="9">
        <f t="shared" si="4"/>
        <v>0.67142857142857137</v>
      </c>
    </row>
    <row r="36" spans="1:17">
      <c r="B36" s="7" t="s">
        <v>35</v>
      </c>
      <c r="C36" s="7" t="s">
        <v>62</v>
      </c>
      <c r="D36" s="7" t="s">
        <v>60</v>
      </c>
      <c r="E36" s="6">
        <v>1</v>
      </c>
      <c r="F36" s="6">
        <v>0</v>
      </c>
      <c r="G36" s="6">
        <v>11</v>
      </c>
      <c r="H36" s="6">
        <v>11</v>
      </c>
      <c r="I36" s="6">
        <v>1</v>
      </c>
      <c r="J36" s="6">
        <v>0</v>
      </c>
      <c r="K36" s="6">
        <v>2</v>
      </c>
      <c r="L36" s="6">
        <v>2</v>
      </c>
      <c r="M36" s="8">
        <f t="shared" si="0"/>
        <v>28</v>
      </c>
      <c r="N36" s="8">
        <f t="shared" si="1"/>
        <v>160</v>
      </c>
      <c r="O36" s="8">
        <f t="shared" si="2"/>
        <v>1</v>
      </c>
      <c r="P36" s="9">
        <f t="shared" si="3"/>
        <v>0.51948051948051943</v>
      </c>
      <c r="Q36" s="9">
        <f t="shared" si="4"/>
        <v>0.5714285714285714</v>
      </c>
    </row>
    <row r="37" spans="1:17">
      <c r="B37" s="7" t="s">
        <v>11</v>
      </c>
      <c r="C37" s="7" t="s">
        <v>9</v>
      </c>
      <c r="D37" s="7" t="s">
        <v>60</v>
      </c>
      <c r="E37" s="6">
        <v>1</v>
      </c>
      <c r="F37" s="6">
        <v>0</v>
      </c>
      <c r="G37" s="6">
        <v>5</v>
      </c>
      <c r="H37" s="6">
        <v>13</v>
      </c>
      <c r="I37" s="6">
        <v>0</v>
      </c>
      <c r="J37" s="6">
        <v>1</v>
      </c>
      <c r="K37" s="6">
        <v>5</v>
      </c>
      <c r="L37" s="6">
        <v>3</v>
      </c>
      <c r="M37" s="8">
        <f t="shared" si="0"/>
        <v>28</v>
      </c>
      <c r="N37" s="8">
        <f t="shared" si="1"/>
        <v>123</v>
      </c>
      <c r="O37" s="8">
        <f t="shared" si="2"/>
        <v>1</v>
      </c>
      <c r="P37" s="9">
        <f t="shared" si="3"/>
        <v>0.39935064935064934</v>
      </c>
      <c r="Q37" s="9">
        <f t="shared" si="4"/>
        <v>0.43928571428571428</v>
      </c>
    </row>
    <row r="38" spans="1:17">
      <c r="B38" s="7" t="s">
        <v>37</v>
      </c>
      <c r="C38" s="7" t="s">
        <v>50</v>
      </c>
      <c r="D38" s="7" t="s">
        <v>60</v>
      </c>
      <c r="E38" s="6">
        <v>0</v>
      </c>
      <c r="F38" s="6">
        <v>0</v>
      </c>
      <c r="G38" s="6">
        <v>2</v>
      </c>
      <c r="H38" s="6">
        <v>2</v>
      </c>
      <c r="I38" s="6">
        <v>0</v>
      </c>
      <c r="J38" s="6">
        <v>0</v>
      </c>
      <c r="K38" s="6">
        <v>0</v>
      </c>
      <c r="L38" s="6">
        <v>24</v>
      </c>
      <c r="M38" s="8">
        <f t="shared" si="0"/>
        <v>28</v>
      </c>
      <c r="N38" s="8">
        <f t="shared" si="1"/>
        <v>26</v>
      </c>
      <c r="O38" s="8">
        <f t="shared" si="2"/>
        <v>0</v>
      </c>
      <c r="P38" s="9">
        <f t="shared" si="3"/>
        <v>8.4415584415584416E-2</v>
      </c>
      <c r="Q38" s="9">
        <f t="shared" si="4"/>
        <v>9.285714285714286E-2</v>
      </c>
    </row>
    <row r="39" spans="1:17">
      <c r="B39" s="12"/>
      <c r="C39" s="12"/>
      <c r="D39" s="12"/>
      <c r="E39" s="6"/>
      <c r="F39" s="6"/>
      <c r="G39" s="6"/>
      <c r="H39" s="6"/>
      <c r="I39" s="6"/>
      <c r="J39" s="6"/>
      <c r="K39" s="6"/>
      <c r="L39" s="6"/>
      <c r="M39" s="8"/>
      <c r="N39" s="8"/>
      <c r="O39" s="8"/>
      <c r="P39" s="9"/>
      <c r="Q39" s="9"/>
    </row>
    <row r="40" spans="1:17" ht="18.75">
      <c r="B40" s="12"/>
      <c r="C40" s="12"/>
      <c r="D40" s="12"/>
      <c r="E40" s="6"/>
      <c r="F40" s="6"/>
      <c r="G40" s="13" t="s">
        <v>52</v>
      </c>
      <c r="H40" s="6"/>
      <c r="I40" s="6"/>
      <c r="J40" s="6"/>
      <c r="K40" s="6"/>
      <c r="L40" s="6"/>
      <c r="M40" s="8"/>
      <c r="N40" s="8"/>
      <c r="O40" s="8"/>
      <c r="P40" s="9"/>
      <c r="Q40" s="9"/>
    </row>
    <row r="41" spans="1:17">
      <c r="B41" s="12"/>
      <c r="C41" s="12"/>
      <c r="D41" s="12"/>
      <c r="E41" s="6"/>
      <c r="F41" s="6"/>
      <c r="G41" s="6"/>
      <c r="H41" s="6"/>
      <c r="I41" s="6"/>
      <c r="J41" s="6"/>
      <c r="K41" s="6"/>
      <c r="L41" s="6"/>
      <c r="M41" s="8"/>
      <c r="N41" s="8"/>
      <c r="O41" s="8"/>
      <c r="P41" s="9"/>
      <c r="Q41" s="9"/>
    </row>
    <row r="42" spans="1:17">
      <c r="A42" s="4">
        <v>1</v>
      </c>
      <c r="B42" s="7" t="s">
        <v>39</v>
      </c>
      <c r="C42" s="7" t="s">
        <v>64</v>
      </c>
      <c r="D42" s="7" t="s">
        <v>61</v>
      </c>
      <c r="E42" s="6">
        <v>5</v>
      </c>
      <c r="F42" s="6">
        <v>5</v>
      </c>
      <c r="G42" s="6">
        <v>7</v>
      </c>
      <c r="H42" s="6">
        <v>11</v>
      </c>
      <c r="I42" s="6">
        <v>0</v>
      </c>
      <c r="J42" s="6">
        <v>0</v>
      </c>
      <c r="K42" s="6">
        <v>0</v>
      </c>
      <c r="L42" s="6">
        <v>0</v>
      </c>
      <c r="M42" s="8">
        <f>E42+F42+G42+H42+I42+J42+K42+L42</f>
        <v>28</v>
      </c>
      <c r="N42" s="8">
        <f>E42*11+F42*10+G42*8+H42*5+I42*4+J42*2+K42*1+L42*0</f>
        <v>216</v>
      </c>
      <c r="O42" s="8">
        <f>E42</f>
        <v>5</v>
      </c>
      <c r="P42" s="9">
        <f>N42/308</f>
        <v>0.70129870129870131</v>
      </c>
      <c r="Q42" s="9">
        <f>N42/280</f>
        <v>0.77142857142857146</v>
      </c>
    </row>
    <row r="43" spans="1:17">
      <c r="B43" s="7"/>
      <c r="C43" s="7"/>
      <c r="D43" s="7"/>
      <c r="E43" s="6"/>
      <c r="F43" s="6"/>
      <c r="G43" s="6"/>
      <c r="H43" s="6"/>
      <c r="I43" s="6"/>
      <c r="J43" s="6"/>
      <c r="K43" s="6"/>
      <c r="L43" s="6"/>
      <c r="M43" s="8"/>
      <c r="N43" s="8"/>
      <c r="O43" s="8"/>
      <c r="P43" s="9"/>
      <c r="Q43" s="9"/>
    </row>
    <row r="44" spans="1:17" ht="18.75">
      <c r="B44" s="12"/>
      <c r="C44" s="12"/>
      <c r="D44" s="12"/>
      <c r="E44" s="6"/>
      <c r="F44" s="6"/>
      <c r="G44" s="13" t="s">
        <v>53</v>
      </c>
      <c r="H44" s="6"/>
      <c r="I44" s="6"/>
      <c r="J44" s="6"/>
      <c r="K44" s="6"/>
      <c r="L44" s="6"/>
      <c r="M44" s="8"/>
      <c r="N44" s="8"/>
      <c r="O44" s="8"/>
      <c r="P44" s="9"/>
      <c r="Q44" s="9"/>
    </row>
    <row r="45" spans="1:17">
      <c r="B45" s="12"/>
      <c r="C45" s="12"/>
      <c r="D45" s="12"/>
      <c r="E45" s="6"/>
      <c r="F45" s="6"/>
      <c r="G45" s="6"/>
      <c r="H45" s="6"/>
      <c r="I45" s="6"/>
      <c r="J45" s="6"/>
      <c r="K45" s="6"/>
      <c r="L45" s="6"/>
      <c r="M45" s="8"/>
      <c r="N45" s="8"/>
      <c r="O45" s="8"/>
      <c r="P45" s="9"/>
      <c r="Q45" s="9"/>
    </row>
    <row r="46" spans="1:17">
      <c r="A46" s="4">
        <v>1</v>
      </c>
      <c r="B46" s="7" t="s">
        <v>19</v>
      </c>
      <c r="C46" s="7" t="s">
        <v>63</v>
      </c>
      <c r="D46" s="7" t="s">
        <v>26</v>
      </c>
      <c r="E46" s="6">
        <v>6</v>
      </c>
      <c r="F46" s="6">
        <v>7</v>
      </c>
      <c r="G46" s="6">
        <v>12</v>
      </c>
      <c r="H46" s="6">
        <v>3</v>
      </c>
      <c r="I46" s="6">
        <v>0</v>
      </c>
      <c r="J46" s="6">
        <v>0</v>
      </c>
      <c r="K46" s="6">
        <v>0</v>
      </c>
      <c r="L46" s="6">
        <v>0</v>
      </c>
      <c r="M46" s="8">
        <f>E46+F46+G46+H46+I46+J46+K46+L46</f>
        <v>28</v>
      </c>
      <c r="N46" s="8">
        <f>E46*11+F46*10+G46*8+H46*5+I46*4+J46*2+K46*1+L46*0</f>
        <v>247</v>
      </c>
      <c r="O46" s="8">
        <f>E46</f>
        <v>6</v>
      </c>
      <c r="P46" s="9">
        <f>N46/308</f>
        <v>0.80194805194805197</v>
      </c>
      <c r="Q46" s="9">
        <f>N46/280</f>
        <v>0.88214285714285712</v>
      </c>
    </row>
    <row r="47" spans="1:17">
      <c r="A47" s="4">
        <v>2</v>
      </c>
      <c r="B47" s="7" t="s">
        <v>67</v>
      </c>
      <c r="C47" s="7" t="s">
        <v>23</v>
      </c>
      <c r="D47" s="7" t="s">
        <v>26</v>
      </c>
      <c r="E47" s="6">
        <v>5</v>
      </c>
      <c r="F47" s="6">
        <v>6</v>
      </c>
      <c r="G47" s="6">
        <v>13</v>
      </c>
      <c r="H47" s="6">
        <v>4</v>
      </c>
      <c r="I47" s="6">
        <v>0</v>
      </c>
      <c r="J47" s="6">
        <v>0</v>
      </c>
      <c r="K47" s="6">
        <v>0</v>
      </c>
      <c r="L47" s="6">
        <v>0</v>
      </c>
      <c r="M47" s="8">
        <f>E47+F47+G47+H47+I47+J47+K47+L47</f>
        <v>28</v>
      </c>
      <c r="N47" s="8">
        <f>E47*11+F47*10+G47*8+H47*5+I47*4+J47*2+K47*1+L47*0</f>
        <v>239</v>
      </c>
      <c r="O47" s="8">
        <f>E47</f>
        <v>5</v>
      </c>
      <c r="P47" s="9">
        <f>N47/308</f>
        <v>0.77597402597402598</v>
      </c>
      <c r="Q47" s="9">
        <f>N47/280</f>
        <v>0.85357142857142854</v>
      </c>
    </row>
    <row r="48" spans="1:17">
      <c r="A48" s="4">
        <v>3</v>
      </c>
      <c r="B48" s="7" t="s">
        <v>25</v>
      </c>
      <c r="C48" s="7" t="s">
        <v>23</v>
      </c>
      <c r="D48" s="7" t="s">
        <v>26</v>
      </c>
      <c r="E48" s="6">
        <v>2</v>
      </c>
      <c r="F48" s="6">
        <v>7</v>
      </c>
      <c r="G48" s="6">
        <v>8</v>
      </c>
      <c r="H48" s="6">
        <v>10</v>
      </c>
      <c r="I48" s="6">
        <v>1</v>
      </c>
      <c r="J48" s="6">
        <v>0</v>
      </c>
      <c r="K48" s="6">
        <v>0</v>
      </c>
      <c r="L48" s="6">
        <v>0</v>
      </c>
      <c r="M48" s="8">
        <f>E48+F48+G48+H48+I48+J48+K48+L48</f>
        <v>28</v>
      </c>
      <c r="N48" s="8">
        <f>E48*11+F48*10+G48*8+H48*5+I48*4+J48*2+K48*1+L48*0</f>
        <v>210</v>
      </c>
      <c r="O48" s="8">
        <f>E48</f>
        <v>2</v>
      </c>
      <c r="P48" s="9">
        <f>N48/308</f>
        <v>0.68181818181818177</v>
      </c>
      <c r="Q48" s="9">
        <f>N48/280</f>
        <v>0.75</v>
      </c>
    </row>
    <row r="49" spans="1:17">
      <c r="B49" s="12"/>
      <c r="C49" s="12"/>
      <c r="D49" s="12"/>
      <c r="E49" s="6"/>
      <c r="F49" s="6"/>
      <c r="G49" s="6"/>
      <c r="H49" s="6"/>
      <c r="I49" s="6"/>
      <c r="J49" s="6"/>
      <c r="K49" s="6"/>
      <c r="L49" s="6"/>
      <c r="M49" s="8"/>
      <c r="N49" s="8"/>
      <c r="O49" s="8"/>
      <c r="P49" s="9"/>
      <c r="Q49" s="9"/>
    </row>
    <row r="50" spans="1:17" ht="18.75">
      <c r="B50" s="12"/>
      <c r="C50" s="12"/>
      <c r="D50" s="12"/>
      <c r="E50" s="6"/>
      <c r="F50" s="6"/>
      <c r="G50" s="13" t="s">
        <v>54</v>
      </c>
      <c r="H50" s="6"/>
      <c r="I50" s="6"/>
      <c r="J50" s="6"/>
      <c r="K50" s="6"/>
      <c r="L50" s="6"/>
      <c r="M50" s="8"/>
      <c r="N50" s="8"/>
      <c r="O50" s="8"/>
      <c r="P50" s="9"/>
      <c r="Q50" s="9"/>
    </row>
    <row r="51" spans="1:17">
      <c r="B51" s="12"/>
      <c r="C51" s="12"/>
      <c r="D51" s="12"/>
      <c r="E51" s="6"/>
      <c r="F51" s="6"/>
      <c r="G51" s="6"/>
      <c r="H51" s="6"/>
      <c r="I51" s="6"/>
      <c r="J51" s="6"/>
      <c r="K51" s="6"/>
      <c r="L51" s="6"/>
      <c r="M51" s="8"/>
      <c r="N51" s="8"/>
      <c r="O51" s="8"/>
      <c r="P51" s="9"/>
      <c r="Q51" s="9"/>
    </row>
    <row r="52" spans="1:17">
      <c r="A52" s="4">
        <v>1</v>
      </c>
      <c r="B52" s="7" t="s">
        <v>18</v>
      </c>
      <c r="C52" s="7" t="s">
        <v>63</v>
      </c>
      <c r="D52" s="7" t="s">
        <v>20</v>
      </c>
      <c r="E52" s="6">
        <v>0</v>
      </c>
      <c r="F52" s="6">
        <v>8</v>
      </c>
      <c r="G52" s="6">
        <v>10</v>
      </c>
      <c r="H52" s="6">
        <v>6</v>
      </c>
      <c r="I52" s="6">
        <v>2</v>
      </c>
      <c r="J52" s="6">
        <v>0</v>
      </c>
      <c r="K52" s="6">
        <v>2</v>
      </c>
      <c r="L52" s="6">
        <v>0</v>
      </c>
      <c r="M52" s="8">
        <f>E52+F52+G52+H52+I52+J52+K52+L52</f>
        <v>28</v>
      </c>
      <c r="N52" s="8">
        <f>E52*11+F52*10+G52*8+H52*5+I52*4+J52*2+K52*1+L52*0</f>
        <v>200</v>
      </c>
      <c r="O52" s="8">
        <f>E52</f>
        <v>0</v>
      </c>
      <c r="P52" s="9">
        <f>N52/308</f>
        <v>0.64935064935064934</v>
      </c>
      <c r="Q52" s="9">
        <f>N52/280</f>
        <v>0.7142857142857143</v>
      </c>
    </row>
    <row r="53" spans="1:17">
      <c r="B53" s="12"/>
      <c r="C53" s="12"/>
      <c r="D53" s="12"/>
      <c r="E53" s="6"/>
      <c r="F53" s="6"/>
      <c r="G53" s="6"/>
      <c r="H53" s="6"/>
      <c r="I53" s="6"/>
      <c r="J53" s="6"/>
      <c r="K53" s="6"/>
      <c r="L53" s="6"/>
      <c r="M53" s="8"/>
      <c r="N53" s="8"/>
      <c r="O53" s="8"/>
      <c r="P53" s="9"/>
      <c r="Q53" s="9"/>
    </row>
    <row r="54" spans="1:17">
      <c r="A54" s="4">
        <v>1</v>
      </c>
      <c r="B54" s="7" t="s">
        <v>40</v>
      </c>
      <c r="C54" s="7" t="s">
        <v>23</v>
      </c>
      <c r="D54" s="7" t="s">
        <v>24</v>
      </c>
      <c r="E54" s="6">
        <v>4</v>
      </c>
      <c r="F54" s="6">
        <v>10</v>
      </c>
      <c r="G54" s="6">
        <v>11</v>
      </c>
      <c r="H54" s="6">
        <v>3</v>
      </c>
      <c r="I54" s="6">
        <v>0</v>
      </c>
      <c r="J54" s="6">
        <v>0</v>
      </c>
      <c r="K54" s="6">
        <v>0</v>
      </c>
      <c r="L54" s="6">
        <v>0</v>
      </c>
      <c r="M54" s="8">
        <f>E54+F54+G54+H54+I54+J54+K54+L54</f>
        <v>28</v>
      </c>
      <c r="N54" s="8">
        <f>E54*11+F54*10+G54*8+H54*5+I54*4+J54*2+K54*1+L54*0</f>
        <v>247</v>
      </c>
      <c r="O54" s="8">
        <f>E54</f>
        <v>4</v>
      </c>
      <c r="P54" s="9">
        <f>N54/308</f>
        <v>0.80194805194805197</v>
      </c>
      <c r="Q54" s="9">
        <f>N54/280</f>
        <v>0.88214285714285712</v>
      </c>
    </row>
    <row r="55" spans="1:17">
      <c r="A55" s="4">
        <v>2</v>
      </c>
      <c r="B55" s="7" t="s">
        <v>22</v>
      </c>
      <c r="C55" s="7" t="s">
        <v>23</v>
      </c>
      <c r="D55" s="7" t="s">
        <v>24</v>
      </c>
      <c r="E55" s="6">
        <v>5</v>
      </c>
      <c r="F55" s="6">
        <v>9</v>
      </c>
      <c r="G55" s="6">
        <v>6</v>
      </c>
      <c r="H55" s="6">
        <v>7</v>
      </c>
      <c r="I55" s="6">
        <v>0</v>
      </c>
      <c r="J55" s="6">
        <v>1</v>
      </c>
      <c r="K55" s="6">
        <v>0</v>
      </c>
      <c r="L55" s="6">
        <v>0</v>
      </c>
      <c r="M55" s="8">
        <f>E55+F55+G55+H55+I55+J55+K55+L55</f>
        <v>28</v>
      </c>
      <c r="N55" s="8">
        <f>E55*11+F55*10+G55*8+H55*5+I55*4+J55*2+K55*1+L55*0</f>
        <v>230</v>
      </c>
      <c r="O55" s="8">
        <f>E55</f>
        <v>5</v>
      </c>
      <c r="P55" s="9">
        <f>N55/308</f>
        <v>0.74675324675324672</v>
      </c>
      <c r="Q55" s="9">
        <f>N55/280</f>
        <v>0.8214285714285714</v>
      </c>
    </row>
    <row r="56" spans="1:17">
      <c r="B56" s="12"/>
      <c r="C56" s="12"/>
      <c r="D56" s="12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H14" sqref="H14"/>
    </sheetView>
  </sheetViews>
  <sheetFormatPr defaultRowHeight="15"/>
  <cols>
    <col min="1" max="1" width="9.140625" style="4"/>
    <col min="2" max="2" width="17.5703125" bestFit="1" customWidth="1"/>
    <col min="3" max="3" width="13.7109375" bestFit="1" customWidth="1"/>
    <col min="4" max="4" width="23.28515625" bestFit="1" customWidth="1"/>
    <col min="13" max="13" width="10.28515625" bestFit="1" customWidth="1"/>
    <col min="16" max="17" width="9.140625" style="1"/>
  </cols>
  <sheetData>
    <row r="1" spans="1:17">
      <c r="A1" s="2" t="s">
        <v>0</v>
      </c>
      <c r="B1" s="2" t="s">
        <v>1</v>
      </c>
      <c r="C1" s="2" t="s">
        <v>2</v>
      </c>
      <c r="D1" s="2" t="s">
        <v>3</v>
      </c>
      <c r="E1" s="2">
        <v>11</v>
      </c>
      <c r="F1" s="2">
        <v>10</v>
      </c>
      <c r="G1" s="2">
        <v>8</v>
      </c>
      <c r="H1" s="2">
        <v>5</v>
      </c>
      <c r="I1" s="2">
        <v>4</v>
      </c>
      <c r="J1" s="2">
        <v>2</v>
      </c>
      <c r="K1" s="2">
        <v>1</v>
      </c>
      <c r="L1" s="2">
        <v>0</v>
      </c>
      <c r="M1" s="2" t="s">
        <v>4</v>
      </c>
      <c r="N1" s="2" t="s">
        <v>5</v>
      </c>
      <c r="O1" s="2" t="s">
        <v>6</v>
      </c>
      <c r="P1" s="3" t="s">
        <v>7</v>
      </c>
      <c r="Q1" s="3" t="s">
        <v>8</v>
      </c>
    </row>
    <row r="2" spans="1:17">
      <c r="B2" s="8"/>
      <c r="C2" s="8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9"/>
      <c r="Q2" s="9"/>
    </row>
    <row r="3" spans="1:17" ht="18.75">
      <c r="B3" s="8"/>
      <c r="C3" s="8"/>
      <c r="D3" s="8"/>
      <c r="E3" s="8"/>
      <c r="F3" s="8"/>
      <c r="G3" s="11" t="s">
        <v>46</v>
      </c>
      <c r="H3" s="8"/>
      <c r="I3" s="8"/>
      <c r="J3" s="8"/>
      <c r="K3" s="8"/>
      <c r="L3" s="8"/>
      <c r="M3" s="8"/>
      <c r="N3" s="8"/>
      <c r="O3" s="8"/>
      <c r="P3" s="9"/>
      <c r="Q3" s="9"/>
    </row>
    <row r="4" spans="1:17" ht="18.75">
      <c r="B4" s="8"/>
      <c r="C4" s="8"/>
      <c r="D4" s="8"/>
      <c r="E4" s="8"/>
      <c r="F4" s="8"/>
      <c r="G4" s="13"/>
      <c r="H4" s="8"/>
      <c r="I4" s="8"/>
      <c r="J4" s="8"/>
      <c r="K4" s="8"/>
      <c r="L4" s="8"/>
      <c r="M4" s="8"/>
      <c r="N4" s="8"/>
      <c r="O4" s="8"/>
      <c r="P4" s="9"/>
      <c r="Q4" s="9"/>
    </row>
    <row r="5" spans="1:17">
      <c r="A5" s="4">
        <v>1</v>
      </c>
      <c r="B5" s="8" t="s">
        <v>68</v>
      </c>
      <c r="C5" s="8"/>
      <c r="D5" s="8" t="s">
        <v>47</v>
      </c>
      <c r="E5" s="8">
        <v>0</v>
      </c>
      <c r="F5" s="8">
        <v>4</v>
      </c>
      <c r="G5" s="14">
        <v>4</v>
      </c>
      <c r="H5" s="8">
        <v>8</v>
      </c>
      <c r="I5" s="8">
        <v>1</v>
      </c>
      <c r="J5" s="8">
        <v>0</v>
      </c>
      <c r="K5" s="8">
        <v>5</v>
      </c>
      <c r="L5" s="8">
        <v>6</v>
      </c>
      <c r="M5" s="8">
        <f>E5+F5+G5+H5+I5+J5+K5+L5</f>
        <v>28</v>
      </c>
      <c r="N5" s="8">
        <f>E5*11+F5*10+G5*8+H5*5+I5*4+J5*2+K5*1+L5*0</f>
        <v>121</v>
      </c>
      <c r="O5" s="8">
        <f>E5</f>
        <v>0</v>
      </c>
      <c r="P5" s="9">
        <f>N5/308</f>
        <v>0.39285714285714285</v>
      </c>
      <c r="Q5" s="9">
        <f>N5/280</f>
        <v>0.43214285714285716</v>
      </c>
    </row>
    <row r="6" spans="1:17">
      <c r="B6" s="8"/>
      <c r="C6" s="8"/>
      <c r="D6" s="8"/>
      <c r="E6" s="8"/>
      <c r="F6" s="8"/>
      <c r="G6" s="6"/>
      <c r="H6" s="8"/>
      <c r="I6" s="8"/>
      <c r="J6" s="8"/>
      <c r="K6" s="8"/>
      <c r="L6" s="8"/>
      <c r="M6" s="8"/>
      <c r="N6" s="8"/>
      <c r="O6" s="8"/>
      <c r="P6" s="9"/>
      <c r="Q6" s="9"/>
    </row>
    <row r="7" spans="1:17">
      <c r="A7" s="4">
        <v>1</v>
      </c>
      <c r="B7" s="8" t="s">
        <v>33</v>
      </c>
      <c r="C7" s="8" t="s">
        <v>66</v>
      </c>
      <c r="D7" s="8" t="s">
        <v>49</v>
      </c>
      <c r="E7" s="8">
        <v>0</v>
      </c>
      <c r="F7" s="8">
        <v>1</v>
      </c>
      <c r="G7" s="6">
        <v>1</v>
      </c>
      <c r="H7" s="8">
        <v>7</v>
      </c>
      <c r="I7" s="8">
        <v>1</v>
      </c>
      <c r="J7" s="8">
        <v>1</v>
      </c>
      <c r="K7" s="8">
        <v>5</v>
      </c>
      <c r="L7" s="8">
        <v>12</v>
      </c>
      <c r="M7" s="8">
        <f>E7+F7+G7+H7+I7+J7+K7+L7</f>
        <v>28</v>
      </c>
      <c r="N7" s="8">
        <f>E7*11+F7*10+G7*8+H7*5+I7*4+J7*2+K7*1+L7*0</f>
        <v>64</v>
      </c>
      <c r="O7" s="8">
        <f>E7</f>
        <v>0</v>
      </c>
      <c r="P7" s="9">
        <f>N7/308</f>
        <v>0.20779220779220781</v>
      </c>
      <c r="Q7" s="9">
        <f>N7/280</f>
        <v>0.22857142857142856</v>
      </c>
    </row>
    <row r="8" spans="1:17">
      <c r="B8" s="8"/>
      <c r="C8" s="8"/>
      <c r="D8" s="8"/>
      <c r="E8" s="8"/>
      <c r="F8" s="8"/>
      <c r="G8" s="6"/>
      <c r="H8" s="8"/>
      <c r="I8" s="8"/>
      <c r="J8" s="8"/>
      <c r="K8" s="8"/>
      <c r="L8" s="8"/>
      <c r="M8" s="8"/>
      <c r="N8" s="8"/>
      <c r="O8" s="8"/>
      <c r="P8" s="9"/>
      <c r="Q8" s="9"/>
    </row>
    <row r="9" spans="1:17" ht="18.75">
      <c r="B9" s="8"/>
      <c r="C9" s="8"/>
      <c r="D9" s="8"/>
      <c r="E9" s="8"/>
      <c r="F9" s="8"/>
      <c r="G9" s="11" t="s">
        <v>51</v>
      </c>
      <c r="H9" s="8"/>
      <c r="I9" s="8"/>
      <c r="J9" s="8"/>
      <c r="K9" s="8"/>
      <c r="L9" s="8"/>
      <c r="M9" s="8"/>
      <c r="N9" s="8"/>
      <c r="O9" s="8"/>
      <c r="P9" s="9"/>
      <c r="Q9" s="9"/>
    </row>
    <row r="10" spans="1:17">
      <c r="B10" s="8"/>
      <c r="C10" s="8"/>
      <c r="D10" s="8"/>
      <c r="E10" s="14"/>
      <c r="F10" s="14"/>
      <c r="G10" s="15"/>
      <c r="H10" s="14"/>
      <c r="I10" s="14"/>
      <c r="J10" s="14"/>
      <c r="K10" s="14"/>
      <c r="L10" s="14"/>
      <c r="M10" s="14"/>
      <c r="N10" s="14"/>
      <c r="O10" s="14"/>
      <c r="P10" s="16"/>
      <c r="Q10" s="16"/>
    </row>
    <row r="11" spans="1:17">
      <c r="A11" s="4">
        <v>1</v>
      </c>
      <c r="B11" s="8" t="s">
        <v>38</v>
      </c>
      <c r="C11" s="8" t="s">
        <v>66</v>
      </c>
      <c r="D11" s="8" t="s">
        <v>55</v>
      </c>
      <c r="E11" s="14">
        <v>1</v>
      </c>
      <c r="F11" s="14">
        <v>1</v>
      </c>
      <c r="G11" s="15">
        <v>4</v>
      </c>
      <c r="H11" s="14">
        <v>11</v>
      </c>
      <c r="I11" s="14">
        <v>0</v>
      </c>
      <c r="J11" s="14">
        <v>3</v>
      </c>
      <c r="K11" s="14">
        <v>2</v>
      </c>
      <c r="L11" s="14">
        <v>6</v>
      </c>
      <c r="M11" s="14">
        <f t="shared" ref="M11:M25" si="0">E11+F11+G11+H11+I11+J11+K11+L11</f>
        <v>28</v>
      </c>
      <c r="N11" s="14">
        <f t="shared" ref="N11:N25" si="1">E11*11+F11*10+G11*8+H11*5+I11*4+J11*2+K11*1+L11*0</f>
        <v>116</v>
      </c>
      <c r="O11" s="14">
        <f t="shared" ref="O11:O25" si="2">E11</f>
        <v>1</v>
      </c>
      <c r="P11" s="16">
        <f t="shared" ref="P11:P25" si="3">N11/308</f>
        <v>0.37662337662337664</v>
      </c>
      <c r="Q11" s="16">
        <f t="shared" ref="Q11:Q25" si="4">N11/280</f>
        <v>0.41428571428571431</v>
      </c>
    </row>
    <row r="12" spans="1:17">
      <c r="B12" s="8"/>
      <c r="C12" s="8"/>
      <c r="D12" s="8"/>
      <c r="E12" s="14"/>
      <c r="F12" s="14"/>
      <c r="G12" s="15"/>
      <c r="H12" s="14"/>
      <c r="I12" s="14"/>
      <c r="J12" s="14"/>
      <c r="K12" s="14"/>
      <c r="L12" s="14"/>
      <c r="M12" s="14"/>
      <c r="N12" s="14"/>
      <c r="O12" s="14"/>
      <c r="P12" s="16"/>
      <c r="Q12" s="16"/>
    </row>
    <row r="13" spans="1:17">
      <c r="A13" s="4">
        <v>1</v>
      </c>
      <c r="B13" s="14" t="s">
        <v>28</v>
      </c>
      <c r="C13" s="14" t="s">
        <v>29</v>
      </c>
      <c r="D13" s="14" t="s">
        <v>57</v>
      </c>
      <c r="E13" s="14"/>
      <c r="F13" s="14"/>
      <c r="G13" s="15"/>
      <c r="H13" s="14"/>
      <c r="I13" s="14"/>
      <c r="J13" s="14"/>
      <c r="K13" s="14"/>
      <c r="L13" s="14"/>
      <c r="M13" s="14">
        <f t="shared" si="0"/>
        <v>0</v>
      </c>
      <c r="N13" s="14">
        <f t="shared" si="1"/>
        <v>0</v>
      </c>
      <c r="O13" s="14">
        <f t="shared" si="2"/>
        <v>0</v>
      </c>
      <c r="P13" s="16">
        <f t="shared" si="3"/>
        <v>0</v>
      </c>
      <c r="Q13" s="16">
        <f t="shared" si="4"/>
        <v>0</v>
      </c>
    </row>
    <row r="14" spans="1:17">
      <c r="B14" s="8"/>
      <c r="C14" s="8"/>
      <c r="D14" s="8"/>
      <c r="E14" s="14"/>
      <c r="F14" s="14"/>
      <c r="G14" s="15"/>
      <c r="H14" s="14"/>
      <c r="I14" s="14"/>
      <c r="J14" s="14"/>
      <c r="K14" s="14"/>
      <c r="L14" s="14"/>
      <c r="M14" s="14"/>
      <c r="N14" s="14"/>
      <c r="O14" s="14"/>
      <c r="P14" s="16"/>
      <c r="Q14" s="16"/>
    </row>
    <row r="15" spans="1:17" ht="18.75">
      <c r="B15" s="8"/>
      <c r="C15" s="8"/>
      <c r="D15" s="8"/>
      <c r="E15" s="8"/>
      <c r="F15" s="8"/>
      <c r="G15" s="11" t="s">
        <v>53</v>
      </c>
      <c r="H15" s="8"/>
      <c r="I15" s="8"/>
      <c r="J15" s="8"/>
      <c r="K15" s="8"/>
      <c r="L15" s="8"/>
      <c r="M15" s="8"/>
      <c r="N15" s="8"/>
      <c r="O15" s="8"/>
      <c r="P15" s="9"/>
      <c r="Q15" s="9"/>
    </row>
    <row r="16" spans="1:17">
      <c r="B16" s="8"/>
      <c r="C16" s="8"/>
      <c r="D16" s="8"/>
      <c r="E16" s="8"/>
      <c r="F16" s="8"/>
      <c r="H16" s="8"/>
      <c r="I16" s="8"/>
      <c r="J16" s="8"/>
      <c r="K16" s="8"/>
      <c r="L16" s="8"/>
      <c r="M16" s="8"/>
      <c r="N16" s="8"/>
      <c r="O16" s="8"/>
      <c r="P16" s="9"/>
      <c r="Q16" s="9"/>
    </row>
    <row r="17" spans="1:17">
      <c r="B17" s="14" t="s">
        <v>19</v>
      </c>
      <c r="C17" s="14" t="s">
        <v>63</v>
      </c>
      <c r="D17" s="14" t="s">
        <v>26</v>
      </c>
      <c r="E17" s="8"/>
      <c r="F17" s="8"/>
      <c r="H17" s="8"/>
      <c r="I17" s="8"/>
      <c r="J17" s="8"/>
      <c r="K17" s="8"/>
      <c r="L17" s="8"/>
      <c r="M17" s="8">
        <f t="shared" si="0"/>
        <v>0</v>
      </c>
      <c r="N17" s="8">
        <f t="shared" si="1"/>
        <v>0</v>
      </c>
      <c r="O17" s="8">
        <f t="shared" si="2"/>
        <v>0</v>
      </c>
      <c r="P17" s="9">
        <f t="shared" si="3"/>
        <v>0</v>
      </c>
      <c r="Q17" s="9">
        <f t="shared" si="4"/>
        <v>0</v>
      </c>
    </row>
    <row r="18" spans="1:17">
      <c r="B18" s="7" t="s">
        <v>25</v>
      </c>
      <c r="C18" s="7" t="s">
        <v>23</v>
      </c>
      <c r="D18" s="7" t="s">
        <v>26</v>
      </c>
      <c r="E18" s="8"/>
      <c r="F18" s="8"/>
      <c r="H18" s="8"/>
      <c r="I18" s="8"/>
      <c r="J18" s="8"/>
      <c r="K18" s="8"/>
      <c r="L18" s="8"/>
      <c r="M18" s="8">
        <f t="shared" si="0"/>
        <v>0</v>
      </c>
      <c r="N18" s="8">
        <f t="shared" si="1"/>
        <v>0</v>
      </c>
      <c r="O18" s="8">
        <f t="shared" si="2"/>
        <v>0</v>
      </c>
      <c r="P18" s="9">
        <f t="shared" si="3"/>
        <v>0</v>
      </c>
      <c r="Q18" s="9">
        <f t="shared" si="4"/>
        <v>0</v>
      </c>
    </row>
    <row r="19" spans="1:17">
      <c r="B19" s="8" t="s">
        <v>65</v>
      </c>
      <c r="C19" s="8" t="s">
        <v>23</v>
      </c>
      <c r="D19" s="8" t="s">
        <v>26</v>
      </c>
      <c r="E19" s="8"/>
      <c r="F19" s="8"/>
      <c r="H19" s="8"/>
      <c r="I19" s="8"/>
      <c r="J19" s="8"/>
      <c r="K19" s="8"/>
      <c r="L19" s="8"/>
      <c r="M19" s="8">
        <f t="shared" si="0"/>
        <v>0</v>
      </c>
      <c r="N19" s="8">
        <f t="shared" si="1"/>
        <v>0</v>
      </c>
      <c r="O19" s="8">
        <f t="shared" si="2"/>
        <v>0</v>
      </c>
      <c r="P19" s="9">
        <f t="shared" si="3"/>
        <v>0</v>
      </c>
      <c r="Q19" s="9">
        <f t="shared" si="4"/>
        <v>0</v>
      </c>
    </row>
    <row r="20" spans="1:17">
      <c r="B20" s="8"/>
      <c r="C20" s="8"/>
      <c r="D20" s="8"/>
      <c r="E20" s="8"/>
      <c r="F20" s="8"/>
      <c r="H20" s="8"/>
      <c r="I20" s="8"/>
      <c r="J20" s="8"/>
      <c r="K20" s="8"/>
      <c r="L20" s="8"/>
      <c r="M20" s="8"/>
      <c r="N20" s="8"/>
      <c r="O20" s="8"/>
      <c r="P20" s="9"/>
      <c r="Q20" s="9"/>
    </row>
    <row r="21" spans="1:17" ht="18.75">
      <c r="B21" s="8"/>
      <c r="C21" s="8"/>
      <c r="D21" s="8"/>
      <c r="E21" s="8"/>
      <c r="F21" s="8"/>
      <c r="G21" s="11" t="s">
        <v>54</v>
      </c>
      <c r="H21" s="8"/>
      <c r="I21" s="8"/>
      <c r="J21" s="8"/>
      <c r="K21" s="8"/>
      <c r="L21" s="8"/>
      <c r="M21" s="8"/>
      <c r="N21" s="8"/>
      <c r="O21" s="8"/>
      <c r="P21" s="9"/>
      <c r="Q21" s="9"/>
    </row>
    <row r="22" spans="1:17">
      <c r="B22" s="8"/>
      <c r="C22" s="8"/>
      <c r="D22" s="8"/>
      <c r="E22" s="8"/>
      <c r="F22" s="8"/>
      <c r="H22" s="8"/>
      <c r="I22" s="8"/>
      <c r="J22" s="8"/>
      <c r="K22" s="8"/>
      <c r="L22" s="8"/>
      <c r="M22" s="8"/>
      <c r="N22" s="8"/>
      <c r="O22" s="8"/>
      <c r="P22" s="9"/>
      <c r="Q22" s="9"/>
    </row>
    <row r="23" spans="1:17">
      <c r="A23" s="4">
        <v>1</v>
      </c>
      <c r="B23" s="14" t="s">
        <v>18</v>
      </c>
      <c r="C23" s="14" t="s">
        <v>63</v>
      </c>
      <c r="D23" s="14" t="s">
        <v>20</v>
      </c>
      <c r="E23" s="8"/>
      <c r="F23" s="8"/>
      <c r="H23" s="8"/>
      <c r="I23" s="8"/>
      <c r="J23" s="8"/>
      <c r="K23" s="8"/>
      <c r="L23" s="8"/>
      <c r="M23" s="8">
        <f t="shared" si="0"/>
        <v>0</v>
      </c>
      <c r="N23" s="8">
        <f t="shared" si="1"/>
        <v>0</v>
      </c>
      <c r="O23" s="8">
        <f t="shared" si="2"/>
        <v>0</v>
      </c>
      <c r="P23" s="9">
        <f t="shared" si="3"/>
        <v>0</v>
      </c>
      <c r="Q23" s="9">
        <f t="shared" si="4"/>
        <v>0</v>
      </c>
    </row>
    <row r="24" spans="1:17">
      <c r="B24" s="8"/>
      <c r="C24" s="8"/>
      <c r="D24" s="8"/>
      <c r="E24" s="8"/>
      <c r="F24" s="8"/>
      <c r="H24" s="8"/>
      <c r="I24" s="8"/>
      <c r="J24" s="8"/>
      <c r="K24" s="8"/>
      <c r="L24" s="8"/>
      <c r="M24" s="8"/>
      <c r="N24" s="8"/>
      <c r="O24" s="8"/>
      <c r="P24" s="9"/>
      <c r="Q24" s="9"/>
    </row>
    <row r="25" spans="1:17">
      <c r="A25" s="4">
        <v>1</v>
      </c>
      <c r="B25" s="7" t="s">
        <v>22</v>
      </c>
      <c r="C25" s="7" t="s">
        <v>23</v>
      </c>
      <c r="D25" s="7" t="s">
        <v>24</v>
      </c>
      <c r="E25" s="8"/>
      <c r="F25" s="8"/>
      <c r="H25" s="8"/>
      <c r="I25" s="8"/>
      <c r="J25" s="8"/>
      <c r="K25" s="8"/>
      <c r="L25" s="8"/>
      <c r="M25" s="8">
        <f t="shared" si="0"/>
        <v>0</v>
      </c>
      <c r="N25" s="8">
        <f t="shared" si="1"/>
        <v>0</v>
      </c>
      <c r="O25" s="8">
        <f t="shared" si="2"/>
        <v>0</v>
      </c>
      <c r="P25" s="9">
        <f t="shared" si="3"/>
        <v>0</v>
      </c>
      <c r="Q25" s="9">
        <f t="shared" si="4"/>
        <v>0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Szombat eredmény</vt:lpstr>
      <vt:lpstr>Vasárnap eredmény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Nertas</dc:creator>
  <cp:lastModifiedBy>Fábos László</cp:lastModifiedBy>
  <dcterms:created xsi:type="dcterms:W3CDTF">2013-09-02T14:26:43Z</dcterms:created>
  <dcterms:modified xsi:type="dcterms:W3CDTF">2013-09-12T14:49:00Z</dcterms:modified>
</cp:coreProperties>
</file>